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34515" windowHeight="19350"/>
  </bookViews>
  <sheets>
    <sheet name="Sheet1" sheetId="1" r:id="rId1"/>
    <sheet name="Sheet2" sheetId="2" r:id="rId2"/>
    <sheet name="Sheet3" sheetId="3" r:id="rId3"/>
  </sheets>
  <calcPr calcId="145621"/>
  <fileRecoveryPr repairLoad="1"/>
</workbook>
</file>

<file path=xl/calcChain.xml><?xml version="1.0" encoding="utf-8"?>
<calcChain xmlns="http://schemas.openxmlformats.org/spreadsheetml/2006/main">
  <c r="B23" i="1" l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22" i="1"/>
  <c r="I1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5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23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5" i="1"/>
  <c r="AP41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23" i="1"/>
  <c r="B1" i="1" l="1"/>
  <c r="AB32" i="1" l="1"/>
  <c r="AB31" i="1"/>
  <c r="AB30" i="1"/>
  <c r="AB29" i="1"/>
  <c r="AB28" i="1"/>
  <c r="AB27" i="1"/>
  <c r="AB26" i="1"/>
  <c r="AB25" i="1"/>
  <c r="AB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132" i="1"/>
  <c r="AV133" i="1"/>
  <c r="AV134" i="1"/>
  <c r="AV135" i="1"/>
  <c r="AV136" i="1"/>
  <c r="AV137" i="1"/>
  <c r="AV138" i="1"/>
  <c r="AV139" i="1"/>
  <c r="AV140" i="1"/>
  <c r="AV141" i="1"/>
  <c r="AV142" i="1"/>
  <c r="AV143" i="1"/>
  <c r="AV144" i="1"/>
  <c r="AV145" i="1"/>
  <c r="AV146" i="1"/>
  <c r="AV147" i="1"/>
  <c r="AV148" i="1"/>
  <c r="AV149" i="1"/>
  <c r="AV150" i="1"/>
  <c r="AV151" i="1"/>
  <c r="AV152" i="1"/>
  <c r="AV153" i="1"/>
  <c r="AV154" i="1"/>
  <c r="AV155" i="1"/>
  <c r="AV156" i="1"/>
  <c r="AV157" i="1"/>
  <c r="AV158" i="1"/>
  <c r="AV159" i="1"/>
  <c r="AV160" i="1"/>
  <c r="AV161" i="1"/>
  <c r="AV162" i="1"/>
  <c r="AV163" i="1"/>
  <c r="AV164" i="1"/>
  <c r="AV165" i="1"/>
  <c r="AV166" i="1"/>
  <c r="AV167" i="1"/>
  <c r="AV168" i="1"/>
  <c r="AV169" i="1"/>
  <c r="AV170" i="1"/>
  <c r="AV171" i="1"/>
  <c r="AV172" i="1"/>
  <c r="AV173" i="1"/>
  <c r="AV174" i="1"/>
  <c r="AV175" i="1"/>
  <c r="AV176" i="1"/>
  <c r="AV177" i="1"/>
  <c r="AV178" i="1"/>
  <c r="AV179" i="1"/>
  <c r="AV180" i="1"/>
  <c r="AV181" i="1"/>
  <c r="AV182" i="1"/>
  <c r="AV183" i="1"/>
  <c r="AV184" i="1"/>
  <c r="AV185" i="1"/>
  <c r="AV24" i="1"/>
  <c r="AT23" i="1"/>
  <c r="AT162" i="1"/>
  <c r="AU162" i="1" s="1"/>
  <c r="AT161" i="1"/>
  <c r="AU161" i="1" s="1"/>
  <c r="AT160" i="1"/>
  <c r="AU160" i="1" s="1"/>
  <c r="AT159" i="1"/>
  <c r="AU159" i="1" s="1"/>
  <c r="AT158" i="1"/>
  <c r="AU158" i="1" s="1"/>
  <c r="AT157" i="1"/>
  <c r="AU157" i="1" s="1"/>
  <c r="AT156" i="1"/>
  <c r="AU156" i="1" s="1"/>
  <c r="AT155" i="1"/>
  <c r="AU155" i="1" s="1"/>
  <c r="AT154" i="1"/>
  <c r="AU154" i="1" s="1"/>
  <c r="AT153" i="1"/>
  <c r="AU153" i="1" s="1"/>
  <c r="AT152" i="1"/>
  <c r="AU152" i="1" s="1"/>
  <c r="AT151" i="1"/>
  <c r="AU151" i="1" s="1"/>
  <c r="AU26" i="1"/>
  <c r="AU34" i="1"/>
  <c r="AU42" i="1"/>
  <c r="AU23" i="1"/>
  <c r="AT42" i="1"/>
  <c r="AT54" i="1" s="1"/>
  <c r="AT46" i="1"/>
  <c r="AT58" i="1" s="1"/>
  <c r="AT34" i="1"/>
  <c r="AT33" i="1"/>
  <c r="AT32" i="1"/>
  <c r="AU32" i="1" s="1"/>
  <c r="AT31" i="1"/>
  <c r="AU31" i="1" s="1"/>
  <c r="AT30" i="1"/>
  <c r="AU30" i="1" s="1"/>
  <c r="AT29" i="1"/>
  <c r="AT28" i="1"/>
  <c r="AT40" i="1" s="1"/>
  <c r="AT27" i="1"/>
  <c r="AU27" i="1" s="1"/>
  <c r="AT26" i="1"/>
  <c r="AT38" i="1" s="1"/>
  <c r="AT25" i="1"/>
  <c r="AT24" i="1"/>
  <c r="AU24" i="1" s="1"/>
  <c r="AT35" i="1"/>
  <c r="AT163" i="1" l="1"/>
  <c r="AT165" i="1"/>
  <c r="AT167" i="1"/>
  <c r="AT169" i="1"/>
  <c r="AT171" i="1"/>
  <c r="AT173" i="1"/>
  <c r="AT164" i="1"/>
  <c r="AT166" i="1"/>
  <c r="AT168" i="1"/>
  <c r="AT170" i="1"/>
  <c r="AT172" i="1"/>
  <c r="AT174" i="1"/>
  <c r="AT50" i="1"/>
  <c r="AU38" i="1"/>
  <c r="AU35" i="1"/>
  <c r="AT47" i="1"/>
  <c r="AU58" i="1"/>
  <c r="AT70" i="1"/>
  <c r="AU40" i="1"/>
  <c r="AT52" i="1"/>
  <c r="AT66" i="1"/>
  <c r="AU54" i="1"/>
  <c r="AT43" i="1"/>
  <c r="AU46" i="1"/>
  <c r="AT36" i="1"/>
  <c r="AU28" i="1"/>
  <c r="AU25" i="1"/>
  <c r="AT37" i="1"/>
  <c r="AU29" i="1"/>
  <c r="AT41" i="1"/>
  <c r="AU33" i="1"/>
  <c r="AT45" i="1"/>
  <c r="AT44" i="1"/>
  <c r="AT39" i="1"/>
  <c r="AI6" i="1"/>
  <c r="AI7" i="1" s="1"/>
  <c r="AI8" i="1" s="1"/>
  <c r="AI9" i="1" s="1"/>
  <c r="AI10" i="1" s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I26" i="1" s="1"/>
  <c r="AI27" i="1" s="1"/>
  <c r="AI28" i="1" s="1"/>
  <c r="AI29" i="1" s="1"/>
  <c r="AI30" i="1" s="1"/>
  <c r="AI31" i="1" s="1"/>
  <c r="AI32" i="1" s="1"/>
  <c r="AI33" i="1" s="1"/>
  <c r="AI34" i="1" s="1"/>
  <c r="AI35" i="1" s="1"/>
  <c r="AI36" i="1" s="1"/>
  <c r="AI37" i="1" s="1"/>
  <c r="AI38" i="1" s="1"/>
  <c r="AI39" i="1" s="1"/>
  <c r="AI40" i="1" s="1"/>
  <c r="AI41" i="1" s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22" i="1"/>
  <c r="U34" i="1"/>
  <c r="T34" i="1"/>
  <c r="S34" i="1"/>
  <c r="Y34" i="1" s="1"/>
  <c r="R34" i="1"/>
  <c r="X34" i="1" s="1"/>
  <c r="Q34" i="1"/>
  <c r="W34" i="1" s="1"/>
  <c r="U33" i="1"/>
  <c r="T33" i="1"/>
  <c r="S33" i="1"/>
  <c r="Y33" i="1" s="1"/>
  <c r="R33" i="1"/>
  <c r="X33" i="1" s="1"/>
  <c r="Q33" i="1"/>
  <c r="W33" i="1" s="1"/>
  <c r="U32" i="1"/>
  <c r="T32" i="1"/>
  <c r="S32" i="1"/>
  <c r="Y32" i="1" s="1"/>
  <c r="R32" i="1"/>
  <c r="X32" i="1" s="1"/>
  <c r="Q32" i="1"/>
  <c r="W32" i="1" s="1"/>
  <c r="U31" i="1"/>
  <c r="T31" i="1"/>
  <c r="S31" i="1"/>
  <c r="Y31" i="1" s="1"/>
  <c r="R31" i="1"/>
  <c r="X31" i="1" s="1"/>
  <c r="Q31" i="1"/>
  <c r="W31" i="1" s="1"/>
  <c r="U30" i="1"/>
  <c r="T30" i="1"/>
  <c r="S30" i="1"/>
  <c r="Y30" i="1" s="1"/>
  <c r="R30" i="1"/>
  <c r="X30" i="1" s="1"/>
  <c r="Q30" i="1"/>
  <c r="W30" i="1" s="1"/>
  <c r="U29" i="1"/>
  <c r="T29" i="1"/>
  <c r="S29" i="1"/>
  <c r="Y29" i="1" s="1"/>
  <c r="AE31" i="1" s="1"/>
  <c r="R29" i="1"/>
  <c r="X29" i="1" s="1"/>
  <c r="Q29" i="1"/>
  <c r="W29" i="1" s="1"/>
  <c r="U28" i="1"/>
  <c r="T28" i="1"/>
  <c r="AF30" i="1" s="1"/>
  <c r="S28" i="1"/>
  <c r="Y28" i="1" s="1"/>
  <c r="R28" i="1"/>
  <c r="X28" i="1" s="1"/>
  <c r="Q28" i="1"/>
  <c r="W28" i="1" s="1"/>
  <c r="U27" i="1"/>
  <c r="AG29" i="1" s="1"/>
  <c r="T27" i="1"/>
  <c r="S27" i="1"/>
  <c r="Y27" i="1" s="1"/>
  <c r="R27" i="1"/>
  <c r="X27" i="1" s="1"/>
  <c r="Q27" i="1"/>
  <c r="W27" i="1" s="1"/>
  <c r="AC29" i="1" s="1"/>
  <c r="U26" i="1"/>
  <c r="T26" i="1"/>
  <c r="S26" i="1"/>
  <c r="Y26" i="1" s="1"/>
  <c r="R26" i="1"/>
  <c r="X26" i="1" s="1"/>
  <c r="AD28" i="1" s="1"/>
  <c r="Q26" i="1"/>
  <c r="W26" i="1" s="1"/>
  <c r="U25" i="1"/>
  <c r="T25" i="1"/>
  <c r="S25" i="1"/>
  <c r="Y25" i="1" s="1"/>
  <c r="AE27" i="1" s="1"/>
  <c r="R25" i="1"/>
  <c r="X25" i="1" s="1"/>
  <c r="Q25" i="1"/>
  <c r="W25" i="1" s="1"/>
  <c r="U24" i="1"/>
  <c r="T24" i="1"/>
  <c r="AF26" i="1" s="1"/>
  <c r="S24" i="1"/>
  <c r="Y24" i="1" s="1"/>
  <c r="R24" i="1"/>
  <c r="X24" i="1" s="1"/>
  <c r="Q24" i="1"/>
  <c r="W24" i="1" s="1"/>
  <c r="U23" i="1"/>
  <c r="T23" i="1"/>
  <c r="S23" i="1"/>
  <c r="Y23" i="1" s="1"/>
  <c r="R23" i="1"/>
  <c r="X23" i="1" s="1"/>
  <c r="Q23" i="1"/>
  <c r="W23" i="1" s="1"/>
  <c r="P34" i="1"/>
  <c r="V34" i="1" s="1"/>
  <c r="P33" i="1"/>
  <c r="V33" i="1" s="1"/>
  <c r="P32" i="1"/>
  <c r="V32" i="1" s="1"/>
  <c r="P31" i="1"/>
  <c r="V31" i="1" s="1"/>
  <c r="P30" i="1"/>
  <c r="V30" i="1" s="1"/>
  <c r="P29" i="1"/>
  <c r="V29" i="1" s="1"/>
  <c r="P28" i="1"/>
  <c r="V28" i="1" s="1"/>
  <c r="P27" i="1"/>
  <c r="V27" i="1" s="1"/>
  <c r="P26" i="1"/>
  <c r="V26" i="1" s="1"/>
  <c r="P25" i="1"/>
  <c r="V25" i="1" s="1"/>
  <c r="P24" i="1"/>
  <c r="V24" i="1" s="1"/>
  <c r="P23" i="1"/>
  <c r="V23" i="1" s="1"/>
  <c r="P37" i="1"/>
  <c r="P49" i="1" s="1"/>
  <c r="P61" i="1" s="1"/>
  <c r="P36" i="1"/>
  <c r="P48" i="1" s="1"/>
  <c r="P60" i="1" s="1"/>
  <c r="P35" i="1"/>
  <c r="P47" i="1" s="1"/>
  <c r="P59" i="1" s="1"/>
  <c r="G21" i="1"/>
  <c r="H21" i="1" s="1"/>
  <c r="H32" i="1"/>
  <c r="G46" i="1"/>
  <c r="G58" i="1" s="1"/>
  <c r="G70" i="1" s="1"/>
  <c r="G82" i="1" s="1"/>
  <c r="G94" i="1" s="1"/>
  <c r="G106" i="1" s="1"/>
  <c r="G118" i="1" s="1"/>
  <c r="G130" i="1" s="1"/>
  <c r="G142" i="1" s="1"/>
  <c r="G154" i="1" s="1"/>
  <c r="G166" i="1" s="1"/>
  <c r="G178" i="1" s="1"/>
  <c r="H178" i="1" s="1"/>
  <c r="G34" i="1"/>
  <c r="G22" i="1" s="1"/>
  <c r="H22" i="1" s="1"/>
  <c r="G33" i="1"/>
  <c r="H33" i="1" s="1"/>
  <c r="G32" i="1"/>
  <c r="G44" i="1" s="1"/>
  <c r="G31" i="1"/>
  <c r="H31" i="1" s="1"/>
  <c r="G30" i="1"/>
  <c r="H30" i="1" s="1"/>
  <c r="G29" i="1"/>
  <c r="G41" i="1" s="1"/>
  <c r="G28" i="1"/>
  <c r="H28" i="1" s="1"/>
  <c r="G27" i="1"/>
  <c r="G39" i="1" s="1"/>
  <c r="G26" i="1"/>
  <c r="H26" i="1" s="1"/>
  <c r="G25" i="1"/>
  <c r="G37" i="1" s="1"/>
  <c r="G24" i="1"/>
  <c r="H24" i="1" s="1"/>
  <c r="G23" i="1"/>
  <c r="G35" i="1" s="1"/>
  <c r="AD32" i="1" l="1"/>
  <c r="AD24" i="1"/>
  <c r="AD25" i="1"/>
  <c r="AF27" i="1"/>
  <c r="AD29" i="1"/>
  <c r="AC30" i="1"/>
  <c r="AG30" i="1"/>
  <c r="AF31" i="1"/>
  <c r="AE32" i="1"/>
  <c r="AC26" i="1"/>
  <c r="AG26" i="1"/>
  <c r="AE28" i="1"/>
  <c r="AE24" i="1"/>
  <c r="AE25" i="1"/>
  <c r="AD26" i="1"/>
  <c r="AC27" i="1"/>
  <c r="AG27" i="1"/>
  <c r="AF28" i="1"/>
  <c r="AE29" i="1"/>
  <c r="AD30" i="1"/>
  <c r="AC31" i="1"/>
  <c r="AG31" i="1"/>
  <c r="AF32" i="1"/>
  <c r="AC25" i="1"/>
  <c r="AC24" i="1"/>
  <c r="AG25" i="1"/>
  <c r="AG24" i="1"/>
  <c r="AF25" i="1"/>
  <c r="AF24" i="1"/>
  <c r="AE26" i="1"/>
  <c r="AD27" i="1"/>
  <c r="AC28" i="1"/>
  <c r="AG28" i="1"/>
  <c r="AF29" i="1"/>
  <c r="AE30" i="1"/>
  <c r="AD31" i="1"/>
  <c r="AC32" i="1"/>
  <c r="AG32" i="1"/>
  <c r="AU174" i="1"/>
  <c r="AT186" i="1"/>
  <c r="AU186" i="1" s="1"/>
  <c r="AU166" i="1"/>
  <c r="AT178" i="1"/>
  <c r="AU178" i="1" s="1"/>
  <c r="AU169" i="1"/>
  <c r="AT181" i="1"/>
  <c r="AU181" i="1" s="1"/>
  <c r="AU172" i="1"/>
  <c r="AT184" i="1"/>
  <c r="AU184" i="1" s="1"/>
  <c r="AU164" i="1"/>
  <c r="AT176" i="1"/>
  <c r="AU176" i="1" s="1"/>
  <c r="AU167" i="1"/>
  <c r="AT179" i="1"/>
  <c r="AU179" i="1" s="1"/>
  <c r="AU170" i="1"/>
  <c r="AT182" i="1"/>
  <c r="AU182" i="1" s="1"/>
  <c r="AU173" i="1"/>
  <c r="AT185" i="1"/>
  <c r="AU185" i="1" s="1"/>
  <c r="AU165" i="1"/>
  <c r="AT177" i="1"/>
  <c r="AU177" i="1" s="1"/>
  <c r="AU168" i="1"/>
  <c r="AT180" i="1"/>
  <c r="AU180" i="1" s="1"/>
  <c r="AU171" i="1"/>
  <c r="AT183" i="1"/>
  <c r="AU183" i="1" s="1"/>
  <c r="AU163" i="1"/>
  <c r="AT175" i="1"/>
  <c r="AU175" i="1" s="1"/>
  <c r="AU45" i="1"/>
  <c r="AT57" i="1"/>
  <c r="AU37" i="1"/>
  <c r="AT49" i="1"/>
  <c r="AU47" i="1"/>
  <c r="AT59" i="1"/>
  <c r="AU66" i="1"/>
  <c r="AT78" i="1"/>
  <c r="AU39" i="1"/>
  <c r="AT51" i="1"/>
  <c r="AU41" i="1"/>
  <c r="AT53" i="1"/>
  <c r="AT82" i="1"/>
  <c r="AU70" i="1"/>
  <c r="AT56" i="1"/>
  <c r="AU44" i="1"/>
  <c r="AU36" i="1"/>
  <c r="AT48" i="1"/>
  <c r="AU43" i="1"/>
  <c r="AT55" i="1"/>
  <c r="AU52" i="1"/>
  <c r="AT64" i="1"/>
  <c r="AU50" i="1"/>
  <c r="AT62" i="1"/>
  <c r="H35" i="1"/>
  <c r="G47" i="1"/>
  <c r="G56" i="1"/>
  <c r="H44" i="1"/>
  <c r="H154" i="1"/>
  <c r="H23" i="1"/>
  <c r="H130" i="1"/>
  <c r="H82" i="1"/>
  <c r="H34" i="1"/>
  <c r="P71" i="1"/>
  <c r="V59" i="1"/>
  <c r="V35" i="1"/>
  <c r="V36" i="1"/>
  <c r="G45" i="1"/>
  <c r="H166" i="1"/>
  <c r="H118" i="1"/>
  <c r="H70" i="1"/>
  <c r="P72" i="1"/>
  <c r="V60" i="1"/>
  <c r="V37" i="1"/>
  <c r="P73" i="1"/>
  <c r="V61" i="1"/>
  <c r="V47" i="1"/>
  <c r="V48" i="1"/>
  <c r="H106" i="1"/>
  <c r="H58" i="1"/>
  <c r="G43" i="1"/>
  <c r="H142" i="1"/>
  <c r="H94" i="1"/>
  <c r="H46" i="1"/>
  <c r="V49" i="1"/>
  <c r="Q35" i="1"/>
  <c r="Q36" i="1"/>
  <c r="P39" i="1"/>
  <c r="P43" i="1"/>
  <c r="P38" i="1"/>
  <c r="P42" i="1"/>
  <c r="P46" i="1"/>
  <c r="P41" i="1"/>
  <c r="P45" i="1"/>
  <c r="P40" i="1"/>
  <c r="P44" i="1"/>
  <c r="G51" i="1"/>
  <c r="H39" i="1"/>
  <c r="G49" i="1"/>
  <c r="H37" i="1"/>
  <c r="G53" i="1"/>
  <c r="H41" i="1"/>
  <c r="G36" i="1"/>
  <c r="G40" i="1"/>
  <c r="H29" i="1"/>
  <c r="H25" i="1"/>
  <c r="G38" i="1"/>
  <c r="G42" i="1"/>
  <c r="H27" i="1"/>
  <c r="AB35" i="1" l="1"/>
  <c r="AB33" i="1"/>
  <c r="AB34" i="1"/>
  <c r="AT74" i="1"/>
  <c r="AU62" i="1"/>
  <c r="AU49" i="1"/>
  <c r="AT61" i="1"/>
  <c r="AU53" i="1"/>
  <c r="AT65" i="1"/>
  <c r="AU82" i="1"/>
  <c r="AT94" i="1"/>
  <c r="AU57" i="1"/>
  <c r="AT69" i="1"/>
  <c r="AU55" i="1"/>
  <c r="AT67" i="1"/>
  <c r="AU64" i="1"/>
  <c r="AT76" i="1"/>
  <c r="AU48" i="1"/>
  <c r="AT60" i="1"/>
  <c r="AU56" i="1"/>
  <c r="AT68" i="1"/>
  <c r="AU51" i="1"/>
  <c r="AT63" i="1"/>
  <c r="AT90" i="1"/>
  <c r="AU78" i="1"/>
  <c r="AU59" i="1"/>
  <c r="AT71" i="1"/>
  <c r="P53" i="1"/>
  <c r="V41" i="1"/>
  <c r="P51" i="1"/>
  <c r="V39" i="1"/>
  <c r="P52" i="1"/>
  <c r="V40" i="1"/>
  <c r="P54" i="1"/>
  <c r="V42" i="1"/>
  <c r="Q47" i="1"/>
  <c r="W35" i="1"/>
  <c r="P84" i="1"/>
  <c r="V72" i="1"/>
  <c r="G57" i="1"/>
  <c r="H45" i="1"/>
  <c r="P83" i="1"/>
  <c r="V71" i="1"/>
  <c r="P55" i="1"/>
  <c r="V43" i="1"/>
  <c r="P56" i="1"/>
  <c r="V44" i="1"/>
  <c r="P58" i="1"/>
  <c r="V46" i="1"/>
  <c r="Q48" i="1"/>
  <c r="W36" i="1"/>
  <c r="P57" i="1"/>
  <c r="V45" i="1"/>
  <c r="AB47" i="1" s="1"/>
  <c r="P50" i="1"/>
  <c r="V38" i="1"/>
  <c r="AB37" i="1" s="1"/>
  <c r="G55" i="1"/>
  <c r="H43" i="1"/>
  <c r="P85" i="1"/>
  <c r="V73" i="1"/>
  <c r="G68" i="1"/>
  <c r="H56" i="1"/>
  <c r="G59" i="1"/>
  <c r="H47" i="1"/>
  <c r="Q37" i="1"/>
  <c r="R35" i="1"/>
  <c r="R36" i="1"/>
  <c r="G54" i="1"/>
  <c r="H42" i="1"/>
  <c r="G52" i="1"/>
  <c r="H40" i="1"/>
  <c r="G50" i="1"/>
  <c r="H38" i="1"/>
  <c r="G48" i="1"/>
  <c r="H36" i="1"/>
  <c r="G61" i="1"/>
  <c r="H49" i="1"/>
  <c r="G65" i="1"/>
  <c r="H53" i="1"/>
  <c r="G63" i="1"/>
  <c r="H51" i="1"/>
  <c r="AB38" i="1" l="1"/>
  <c r="AB45" i="1"/>
  <c r="AC33" i="1"/>
  <c r="AC34" i="1"/>
  <c r="AB42" i="1"/>
  <c r="AB43" i="1"/>
  <c r="AB40" i="1"/>
  <c r="AB46" i="1"/>
  <c r="AB44" i="1"/>
  <c r="AB41" i="1"/>
  <c r="AB36" i="1"/>
  <c r="AB39" i="1"/>
  <c r="AU68" i="1"/>
  <c r="AT80" i="1"/>
  <c r="AT88" i="1"/>
  <c r="AU76" i="1"/>
  <c r="AU69" i="1"/>
  <c r="AT81" i="1"/>
  <c r="AU71" i="1"/>
  <c r="AT83" i="1"/>
  <c r="AU63" i="1"/>
  <c r="AT75" i="1"/>
  <c r="AT72" i="1"/>
  <c r="AU60" i="1"/>
  <c r="AU67" i="1"/>
  <c r="AT79" i="1"/>
  <c r="AU61" i="1"/>
  <c r="AT73" i="1"/>
  <c r="AU74" i="1"/>
  <c r="AT86" i="1"/>
  <c r="AU90" i="1"/>
  <c r="AT102" i="1"/>
  <c r="AT106" i="1"/>
  <c r="AU94" i="1"/>
  <c r="AU65" i="1"/>
  <c r="AT77" i="1"/>
  <c r="R48" i="1"/>
  <c r="X36" i="1"/>
  <c r="R47" i="1"/>
  <c r="X35" i="1"/>
  <c r="Q49" i="1"/>
  <c r="W37" i="1"/>
  <c r="AC35" i="1" s="1"/>
  <c r="G71" i="1"/>
  <c r="H59" i="1"/>
  <c r="P97" i="1"/>
  <c r="V85" i="1"/>
  <c r="P62" i="1"/>
  <c r="V50" i="1"/>
  <c r="AB48" i="1" s="1"/>
  <c r="Q60" i="1"/>
  <c r="W48" i="1"/>
  <c r="P68" i="1"/>
  <c r="V56" i="1"/>
  <c r="P95" i="1"/>
  <c r="V83" i="1"/>
  <c r="P96" i="1"/>
  <c r="V84" i="1"/>
  <c r="P66" i="1"/>
  <c r="V54" i="1"/>
  <c r="P63" i="1"/>
  <c r="V51" i="1"/>
  <c r="P65" i="1"/>
  <c r="V53" i="1"/>
  <c r="G80" i="1"/>
  <c r="H68" i="1"/>
  <c r="G67" i="1"/>
  <c r="H55" i="1"/>
  <c r="P69" i="1"/>
  <c r="V57" i="1"/>
  <c r="AB59" i="1" s="1"/>
  <c r="P70" i="1"/>
  <c r="V58" i="1"/>
  <c r="P67" i="1"/>
  <c r="V55" i="1"/>
  <c r="AB57" i="1" s="1"/>
  <c r="G69" i="1"/>
  <c r="H57" i="1"/>
  <c r="Q59" i="1"/>
  <c r="W47" i="1"/>
  <c r="P64" i="1"/>
  <c r="V52" i="1"/>
  <c r="Q46" i="1"/>
  <c r="Q39" i="1"/>
  <c r="Q43" i="1"/>
  <c r="Q38" i="1"/>
  <c r="Q44" i="1"/>
  <c r="Q41" i="1"/>
  <c r="Q40" i="1"/>
  <c r="Q45" i="1"/>
  <c r="Q42" i="1"/>
  <c r="S36" i="1"/>
  <c r="S35" i="1"/>
  <c r="G77" i="1"/>
  <c r="H65" i="1"/>
  <c r="G60" i="1"/>
  <c r="H48" i="1"/>
  <c r="G64" i="1"/>
  <c r="H52" i="1"/>
  <c r="G75" i="1"/>
  <c r="H63" i="1"/>
  <c r="G73" i="1"/>
  <c r="H61" i="1"/>
  <c r="G62" i="1"/>
  <c r="H50" i="1"/>
  <c r="G66" i="1"/>
  <c r="H54" i="1"/>
  <c r="AB54" i="1" l="1"/>
  <c r="AB56" i="1"/>
  <c r="AB53" i="1"/>
  <c r="AB58" i="1"/>
  <c r="AB52" i="1"/>
  <c r="AB50" i="1"/>
  <c r="AB49" i="1"/>
  <c r="AB51" i="1"/>
  <c r="AD33" i="1"/>
  <c r="AD34" i="1"/>
  <c r="AB55" i="1"/>
  <c r="AU106" i="1"/>
  <c r="AT118" i="1"/>
  <c r="AU72" i="1"/>
  <c r="AT84" i="1"/>
  <c r="AT98" i="1"/>
  <c r="AU86" i="1"/>
  <c r="AU79" i="1"/>
  <c r="AT91" i="1"/>
  <c r="AU75" i="1"/>
  <c r="AT87" i="1"/>
  <c r="AU88" i="1"/>
  <c r="AT100" i="1"/>
  <c r="AU81" i="1"/>
  <c r="AT93" i="1"/>
  <c r="AU80" i="1"/>
  <c r="AT92" i="1"/>
  <c r="AT114" i="1"/>
  <c r="AU102" i="1"/>
  <c r="AU73" i="1"/>
  <c r="AT85" i="1"/>
  <c r="AU83" i="1"/>
  <c r="AT95" i="1"/>
  <c r="AU77" i="1"/>
  <c r="AT89" i="1"/>
  <c r="Q57" i="1"/>
  <c r="W45" i="1"/>
  <c r="Q50" i="1"/>
  <c r="W38" i="1"/>
  <c r="P79" i="1"/>
  <c r="V67" i="1"/>
  <c r="P81" i="1"/>
  <c r="V69" i="1"/>
  <c r="G92" i="1"/>
  <c r="H80" i="1"/>
  <c r="P75" i="1"/>
  <c r="V63" i="1"/>
  <c r="P108" i="1"/>
  <c r="V96" i="1"/>
  <c r="Q52" i="1"/>
  <c r="W40" i="1"/>
  <c r="Q55" i="1"/>
  <c r="W43" i="1"/>
  <c r="P76" i="1"/>
  <c r="V64" i="1"/>
  <c r="G81" i="1"/>
  <c r="H69" i="1"/>
  <c r="P80" i="1"/>
  <c r="V68" i="1"/>
  <c r="P74" i="1"/>
  <c r="V62" i="1"/>
  <c r="G83" i="1"/>
  <c r="H71" i="1"/>
  <c r="R59" i="1"/>
  <c r="X47" i="1"/>
  <c r="R60" i="1"/>
  <c r="X48" i="1"/>
  <c r="S47" i="1"/>
  <c r="Y35" i="1"/>
  <c r="Q53" i="1"/>
  <c r="W41" i="1"/>
  <c r="Q51" i="1"/>
  <c r="W39" i="1"/>
  <c r="P82" i="1"/>
  <c r="V70" i="1"/>
  <c r="G79" i="1"/>
  <c r="H67" i="1"/>
  <c r="P77" i="1"/>
  <c r="V65" i="1"/>
  <c r="P78" i="1"/>
  <c r="V66" i="1"/>
  <c r="P107" i="1"/>
  <c r="V95" i="1"/>
  <c r="S48" i="1"/>
  <c r="Y36" i="1"/>
  <c r="Q54" i="1"/>
  <c r="W42" i="1"/>
  <c r="Q56" i="1"/>
  <c r="W44" i="1"/>
  <c r="Q58" i="1"/>
  <c r="W46" i="1"/>
  <c r="Q71" i="1"/>
  <c r="W59" i="1"/>
  <c r="Q72" i="1"/>
  <c r="W60" i="1"/>
  <c r="P109" i="1"/>
  <c r="V97" i="1"/>
  <c r="Q61" i="1"/>
  <c r="W49" i="1"/>
  <c r="R45" i="1"/>
  <c r="R42" i="1"/>
  <c r="R40" i="1"/>
  <c r="R39" i="1"/>
  <c r="R37" i="1"/>
  <c r="R43" i="1"/>
  <c r="R46" i="1"/>
  <c r="T35" i="1"/>
  <c r="T36" i="1"/>
  <c r="G74" i="1"/>
  <c r="H62" i="1"/>
  <c r="G87" i="1"/>
  <c r="H75" i="1"/>
  <c r="G72" i="1"/>
  <c r="H60" i="1"/>
  <c r="G78" i="1"/>
  <c r="H66" i="1"/>
  <c r="G85" i="1"/>
  <c r="H73" i="1"/>
  <c r="G76" i="1"/>
  <c r="H64" i="1"/>
  <c r="G89" i="1"/>
  <c r="H77" i="1"/>
  <c r="AC44" i="1" l="1"/>
  <c r="AB67" i="1"/>
  <c r="AC48" i="1"/>
  <c r="AC43" i="1"/>
  <c r="AB66" i="1"/>
  <c r="AC42" i="1"/>
  <c r="AB65" i="1"/>
  <c r="AB71" i="1"/>
  <c r="AC40" i="1"/>
  <c r="AC38" i="1"/>
  <c r="AC46" i="1"/>
  <c r="AB68" i="1"/>
  <c r="AC41" i="1"/>
  <c r="AE34" i="1"/>
  <c r="AE33" i="1"/>
  <c r="AB64" i="1"/>
  <c r="AB62" i="1"/>
  <c r="AB61" i="1"/>
  <c r="AB63" i="1"/>
  <c r="AB69" i="1"/>
  <c r="AC47" i="1"/>
  <c r="AB70" i="1"/>
  <c r="AC39" i="1"/>
  <c r="AC37" i="1"/>
  <c r="AB60" i="1"/>
  <c r="AC45" i="1"/>
  <c r="AC36" i="1"/>
  <c r="AU89" i="1"/>
  <c r="AT101" i="1"/>
  <c r="AU85" i="1"/>
  <c r="AT97" i="1"/>
  <c r="AU98" i="1"/>
  <c r="AT110" i="1"/>
  <c r="AU84" i="1"/>
  <c r="AT96" i="1"/>
  <c r="AU95" i="1"/>
  <c r="AT107" i="1"/>
  <c r="AT104" i="1"/>
  <c r="AU92" i="1"/>
  <c r="AU100" i="1"/>
  <c r="AT112" i="1"/>
  <c r="AU91" i="1"/>
  <c r="AT103" i="1"/>
  <c r="AT130" i="1"/>
  <c r="AU118" i="1"/>
  <c r="AU114" i="1"/>
  <c r="AT126" i="1"/>
  <c r="AU93" i="1"/>
  <c r="AT105" i="1"/>
  <c r="AU87" i="1"/>
  <c r="AT99" i="1"/>
  <c r="T48" i="1"/>
  <c r="R58" i="1"/>
  <c r="X46" i="1"/>
  <c r="R52" i="1"/>
  <c r="X40" i="1"/>
  <c r="G95" i="1"/>
  <c r="H83" i="1"/>
  <c r="P92" i="1"/>
  <c r="V80" i="1"/>
  <c r="P88" i="1"/>
  <c r="V76" i="1"/>
  <c r="Q64" i="1"/>
  <c r="W52" i="1"/>
  <c r="P93" i="1"/>
  <c r="V81" i="1"/>
  <c r="Q62" i="1"/>
  <c r="W50" i="1"/>
  <c r="T47" i="1"/>
  <c r="R51" i="1"/>
  <c r="X39" i="1"/>
  <c r="Q83" i="1"/>
  <c r="W71" i="1"/>
  <c r="Q68" i="1"/>
  <c r="W56" i="1"/>
  <c r="S60" i="1"/>
  <c r="Y48" i="1"/>
  <c r="P90" i="1"/>
  <c r="V78" i="1"/>
  <c r="P94" i="1"/>
  <c r="V82" i="1"/>
  <c r="Q65" i="1"/>
  <c r="W53" i="1"/>
  <c r="R55" i="1"/>
  <c r="X43" i="1"/>
  <c r="R54" i="1"/>
  <c r="X42" i="1"/>
  <c r="R72" i="1"/>
  <c r="X60" i="1"/>
  <c r="P120" i="1"/>
  <c r="V108" i="1"/>
  <c r="P121" i="1"/>
  <c r="V109" i="1"/>
  <c r="R49" i="1"/>
  <c r="X37" i="1"/>
  <c r="R57" i="1"/>
  <c r="X45" i="1"/>
  <c r="Q73" i="1"/>
  <c r="W61" i="1"/>
  <c r="Q84" i="1"/>
  <c r="W72" i="1"/>
  <c r="Q70" i="1"/>
  <c r="W58" i="1"/>
  <c r="Q66" i="1"/>
  <c r="W54" i="1"/>
  <c r="P119" i="1"/>
  <c r="V107" i="1"/>
  <c r="P89" i="1"/>
  <c r="V77" i="1"/>
  <c r="G91" i="1"/>
  <c r="H79" i="1"/>
  <c r="Q63" i="1"/>
  <c r="W51" i="1"/>
  <c r="S59" i="1"/>
  <c r="Y47" i="1"/>
  <c r="R71" i="1"/>
  <c r="X59" i="1"/>
  <c r="P86" i="1"/>
  <c r="V74" i="1"/>
  <c r="G93" i="1"/>
  <c r="H81" i="1"/>
  <c r="Q67" i="1"/>
  <c r="W55" i="1"/>
  <c r="G104" i="1"/>
  <c r="H92" i="1"/>
  <c r="P91" i="1"/>
  <c r="V79" i="1"/>
  <c r="Q69" i="1"/>
  <c r="W57" i="1"/>
  <c r="AC59" i="1" s="1"/>
  <c r="P87" i="1"/>
  <c r="V75" i="1"/>
  <c r="U36" i="1"/>
  <c r="R38" i="1"/>
  <c r="R44" i="1"/>
  <c r="R41" i="1"/>
  <c r="S37" i="1"/>
  <c r="U35" i="1"/>
  <c r="S40" i="1"/>
  <c r="G84" i="1"/>
  <c r="H72" i="1"/>
  <c r="G97" i="1"/>
  <c r="H85" i="1"/>
  <c r="G88" i="1"/>
  <c r="H76" i="1"/>
  <c r="G90" i="1"/>
  <c r="H78" i="1"/>
  <c r="G99" i="1"/>
  <c r="H87" i="1"/>
  <c r="G101" i="1"/>
  <c r="H89" i="1"/>
  <c r="G86" i="1"/>
  <c r="H74" i="1"/>
  <c r="AB77" i="1" l="1"/>
  <c r="AC57" i="1"/>
  <c r="AC49" i="1"/>
  <c r="AB81" i="1"/>
  <c r="AC53" i="1"/>
  <c r="AB79" i="1"/>
  <c r="AC56" i="1"/>
  <c r="AF34" i="1"/>
  <c r="AF33" i="1"/>
  <c r="AB83" i="1"/>
  <c r="AB78" i="1"/>
  <c r="AB76" i="1"/>
  <c r="AB75" i="1"/>
  <c r="AB73" i="1"/>
  <c r="AB74" i="1"/>
  <c r="AD35" i="1"/>
  <c r="AC55" i="1"/>
  <c r="AB80" i="1"/>
  <c r="AC58" i="1"/>
  <c r="AC52" i="1"/>
  <c r="AC54" i="1"/>
  <c r="AB82" i="1"/>
  <c r="AC50" i="1"/>
  <c r="AC51" i="1"/>
  <c r="AB72" i="1"/>
  <c r="AU130" i="1"/>
  <c r="AT142" i="1"/>
  <c r="AU142" i="1" s="1"/>
  <c r="AU97" i="1"/>
  <c r="AT109" i="1"/>
  <c r="AU105" i="1"/>
  <c r="AT117" i="1"/>
  <c r="AT138" i="1"/>
  <c r="AU126" i="1"/>
  <c r="AU104" i="1"/>
  <c r="AT116" i="1"/>
  <c r="AU107" i="1"/>
  <c r="AT119" i="1"/>
  <c r="AT122" i="1"/>
  <c r="AU110" i="1"/>
  <c r="AU99" i="1"/>
  <c r="AT111" i="1"/>
  <c r="AU103" i="1"/>
  <c r="AT115" i="1"/>
  <c r="AU112" i="1"/>
  <c r="AT124" i="1"/>
  <c r="AU101" i="1"/>
  <c r="AT113" i="1"/>
  <c r="AU96" i="1"/>
  <c r="AT108" i="1"/>
  <c r="U47" i="1"/>
  <c r="R50" i="1"/>
  <c r="X38" i="1"/>
  <c r="AD38" i="1" s="1"/>
  <c r="S49" i="1"/>
  <c r="Y37" i="1"/>
  <c r="U48" i="1"/>
  <c r="Q78" i="1"/>
  <c r="W66" i="1"/>
  <c r="P132" i="1"/>
  <c r="V120" i="1"/>
  <c r="R84" i="1"/>
  <c r="X72" i="1"/>
  <c r="R67" i="1"/>
  <c r="X55" i="1"/>
  <c r="P106" i="1"/>
  <c r="V94" i="1"/>
  <c r="Q80" i="1"/>
  <c r="W68" i="1"/>
  <c r="R63" i="1"/>
  <c r="X51" i="1"/>
  <c r="P104" i="1"/>
  <c r="V92" i="1"/>
  <c r="P103" i="1"/>
  <c r="V91" i="1"/>
  <c r="Q79" i="1"/>
  <c r="W67" i="1"/>
  <c r="P98" i="1"/>
  <c r="V86" i="1"/>
  <c r="S71" i="1"/>
  <c r="Y59" i="1"/>
  <c r="G103" i="1"/>
  <c r="H91" i="1"/>
  <c r="P131" i="1"/>
  <c r="V119" i="1"/>
  <c r="Q96" i="1"/>
  <c r="W84" i="1"/>
  <c r="R69" i="1"/>
  <c r="X57" i="1"/>
  <c r="P133" i="1"/>
  <c r="V121" i="1"/>
  <c r="Q74" i="1"/>
  <c r="W62" i="1"/>
  <c r="AC63" i="1" s="1"/>
  <c r="P100" i="1"/>
  <c r="V88" i="1"/>
  <c r="R64" i="1"/>
  <c r="X52" i="1"/>
  <c r="T60" i="1"/>
  <c r="R53" i="1"/>
  <c r="X41" i="1"/>
  <c r="S52" i="1"/>
  <c r="Y40" i="1"/>
  <c r="R56" i="1"/>
  <c r="X44" i="1"/>
  <c r="AD46" i="1" s="1"/>
  <c r="Q82" i="1"/>
  <c r="W70" i="1"/>
  <c r="R66" i="1"/>
  <c r="X54" i="1"/>
  <c r="Q77" i="1"/>
  <c r="W65" i="1"/>
  <c r="S72" i="1"/>
  <c r="Y60" i="1"/>
  <c r="Q95" i="1"/>
  <c r="W83" i="1"/>
  <c r="T59" i="1"/>
  <c r="G107" i="1"/>
  <c r="H95" i="1"/>
  <c r="P99" i="1"/>
  <c r="V87" i="1"/>
  <c r="Q81" i="1"/>
  <c r="W69" i="1"/>
  <c r="G116" i="1"/>
  <c r="H104" i="1"/>
  <c r="G105" i="1"/>
  <c r="H93" i="1"/>
  <c r="R83" i="1"/>
  <c r="X71" i="1"/>
  <c r="Q75" i="1"/>
  <c r="W63" i="1"/>
  <c r="P101" i="1"/>
  <c r="V89" i="1"/>
  <c r="Q85" i="1"/>
  <c r="W73" i="1"/>
  <c r="R61" i="1"/>
  <c r="X49" i="1"/>
  <c r="P102" i="1"/>
  <c r="V90" i="1"/>
  <c r="P105" i="1"/>
  <c r="V93" i="1"/>
  <c r="Q76" i="1"/>
  <c r="W64" i="1"/>
  <c r="AC66" i="1" s="1"/>
  <c r="R70" i="1"/>
  <c r="X58" i="1"/>
  <c r="S45" i="1"/>
  <c r="S39" i="1"/>
  <c r="T37" i="1"/>
  <c r="S46" i="1"/>
  <c r="T40" i="1"/>
  <c r="S42" i="1"/>
  <c r="S44" i="1"/>
  <c r="S41" i="1"/>
  <c r="S43" i="1"/>
  <c r="G113" i="1"/>
  <c r="H101" i="1"/>
  <c r="G102" i="1"/>
  <c r="H90" i="1"/>
  <c r="G109" i="1"/>
  <c r="H97" i="1"/>
  <c r="G98" i="1"/>
  <c r="H86" i="1"/>
  <c r="G111" i="1"/>
  <c r="H99" i="1"/>
  <c r="G100" i="1"/>
  <c r="H88" i="1"/>
  <c r="G96" i="1"/>
  <c r="H84" i="1"/>
  <c r="AB92" i="1" l="1"/>
  <c r="AB93" i="1"/>
  <c r="AC65" i="1"/>
  <c r="AB90" i="1"/>
  <c r="AB88" i="1"/>
  <c r="AB86" i="1"/>
  <c r="AB87" i="1"/>
  <c r="AB85" i="1"/>
  <c r="AB95" i="1"/>
  <c r="AB91" i="1"/>
  <c r="AB89" i="1"/>
  <c r="AD43" i="1"/>
  <c r="AC64" i="1"/>
  <c r="AC61" i="1"/>
  <c r="AC69" i="1"/>
  <c r="AB94" i="1"/>
  <c r="AC70" i="1"/>
  <c r="AD40" i="1"/>
  <c r="AC62" i="1"/>
  <c r="AD39" i="1"/>
  <c r="AC71" i="1"/>
  <c r="AC67" i="1"/>
  <c r="AC68" i="1"/>
  <c r="AE35" i="1"/>
  <c r="AG33" i="1"/>
  <c r="AG34" i="1"/>
  <c r="AD42" i="1"/>
  <c r="AD41" i="1"/>
  <c r="AD44" i="1"/>
  <c r="AD36" i="1"/>
  <c r="AC60" i="1"/>
  <c r="AB84" i="1"/>
  <c r="AD47" i="1"/>
  <c r="AD37" i="1"/>
  <c r="AD45" i="1"/>
  <c r="AU111" i="1"/>
  <c r="AT123" i="1"/>
  <c r="AU116" i="1"/>
  <c r="AT128" i="1"/>
  <c r="AU117" i="1"/>
  <c r="AT129" i="1"/>
  <c r="AT150" i="1"/>
  <c r="AU150" i="1" s="1"/>
  <c r="AU138" i="1"/>
  <c r="AU108" i="1"/>
  <c r="AT120" i="1"/>
  <c r="AU124" i="1"/>
  <c r="AT136" i="1"/>
  <c r="AU122" i="1"/>
  <c r="AT134" i="1"/>
  <c r="AU115" i="1"/>
  <c r="AT127" i="1"/>
  <c r="AU119" i="1"/>
  <c r="AT131" i="1"/>
  <c r="AU109" i="1"/>
  <c r="AT121" i="1"/>
  <c r="AU113" i="1"/>
  <c r="AT125" i="1"/>
  <c r="R65" i="1"/>
  <c r="X53" i="1"/>
  <c r="R76" i="1"/>
  <c r="X64" i="1"/>
  <c r="Q86" i="1"/>
  <c r="W74" i="1"/>
  <c r="P145" i="1"/>
  <c r="V133" i="1"/>
  <c r="Q108" i="1"/>
  <c r="W96" i="1"/>
  <c r="G115" i="1"/>
  <c r="H103" i="1"/>
  <c r="P115" i="1"/>
  <c r="V103" i="1"/>
  <c r="R75" i="1"/>
  <c r="X63" i="1"/>
  <c r="U60" i="1"/>
  <c r="R62" i="1"/>
  <c r="X50" i="1"/>
  <c r="S55" i="1"/>
  <c r="Y43" i="1"/>
  <c r="T52" i="1"/>
  <c r="S57" i="1"/>
  <c r="Y45" i="1"/>
  <c r="Q88" i="1"/>
  <c r="W76" i="1"/>
  <c r="P114" i="1"/>
  <c r="V102" i="1"/>
  <c r="Q97" i="1"/>
  <c r="W85" i="1"/>
  <c r="R68" i="1"/>
  <c r="X56" i="1"/>
  <c r="AD58" i="1" s="1"/>
  <c r="P116" i="1"/>
  <c r="V104" i="1"/>
  <c r="P118" i="1"/>
  <c r="V106" i="1"/>
  <c r="S54" i="1"/>
  <c r="Y42" i="1"/>
  <c r="S51" i="1"/>
  <c r="Y39" i="1"/>
  <c r="P113" i="1"/>
  <c r="V101" i="1"/>
  <c r="R95" i="1"/>
  <c r="X83" i="1"/>
  <c r="G128" i="1"/>
  <c r="H116" i="1"/>
  <c r="P111" i="1"/>
  <c r="V99" i="1"/>
  <c r="P110" i="1"/>
  <c r="V98" i="1"/>
  <c r="AB96" i="1" s="1"/>
  <c r="Q87" i="1"/>
  <c r="W75" i="1"/>
  <c r="G117" i="1"/>
  <c r="H105" i="1"/>
  <c r="Q93" i="1"/>
  <c r="W81" i="1"/>
  <c r="T71" i="1"/>
  <c r="S84" i="1"/>
  <c r="Y72" i="1"/>
  <c r="R78" i="1"/>
  <c r="X66" i="1"/>
  <c r="Q94" i="1"/>
  <c r="W82" i="1"/>
  <c r="T72" i="1"/>
  <c r="P112" i="1"/>
  <c r="V100" i="1"/>
  <c r="R81" i="1"/>
  <c r="X69" i="1"/>
  <c r="P143" i="1"/>
  <c r="V131" i="1"/>
  <c r="S83" i="1"/>
  <c r="Y71" i="1"/>
  <c r="Q91" i="1"/>
  <c r="W79" i="1"/>
  <c r="Q92" i="1"/>
  <c r="W80" i="1"/>
  <c r="R96" i="1"/>
  <c r="X84" i="1"/>
  <c r="Q90" i="1"/>
  <c r="W78" i="1"/>
  <c r="S61" i="1"/>
  <c r="Y49" i="1"/>
  <c r="U59" i="1"/>
  <c r="Q107" i="1"/>
  <c r="W95" i="1"/>
  <c r="Q89" i="1"/>
  <c r="W77" i="1"/>
  <c r="P144" i="1"/>
  <c r="V132" i="1"/>
  <c r="S53" i="1"/>
  <c r="Y41" i="1"/>
  <c r="S58" i="1"/>
  <c r="Y46" i="1"/>
  <c r="S56" i="1"/>
  <c r="Y44" i="1"/>
  <c r="T49" i="1"/>
  <c r="R82" i="1"/>
  <c r="X70" i="1"/>
  <c r="P117" i="1"/>
  <c r="V105" i="1"/>
  <c r="AB107" i="1" s="1"/>
  <c r="R73" i="1"/>
  <c r="X61" i="1"/>
  <c r="AD59" i="1" s="1"/>
  <c r="G119" i="1"/>
  <c r="H107" i="1"/>
  <c r="S64" i="1"/>
  <c r="Y52" i="1"/>
  <c r="R79" i="1"/>
  <c r="X67" i="1"/>
  <c r="T41" i="1"/>
  <c r="T42" i="1"/>
  <c r="T46" i="1"/>
  <c r="U37" i="1"/>
  <c r="T44" i="1"/>
  <c r="S38" i="1"/>
  <c r="U40" i="1"/>
  <c r="G112" i="1"/>
  <c r="H100" i="1"/>
  <c r="G110" i="1"/>
  <c r="H98" i="1"/>
  <c r="G114" i="1"/>
  <c r="H102" i="1"/>
  <c r="G108" i="1"/>
  <c r="H96" i="1"/>
  <c r="G123" i="1"/>
  <c r="H111" i="1"/>
  <c r="G121" i="1"/>
  <c r="H109" i="1"/>
  <c r="G125" i="1"/>
  <c r="H113" i="1"/>
  <c r="AC79" i="1" l="1"/>
  <c r="AC80" i="1"/>
  <c r="AB106" i="1"/>
  <c r="AE46" i="1"/>
  <c r="AC82" i="1"/>
  <c r="AB103" i="1"/>
  <c r="AD52" i="1"/>
  <c r="AF35" i="1"/>
  <c r="AB102" i="1"/>
  <c r="AB101" i="1"/>
  <c r="AE41" i="1"/>
  <c r="AE47" i="1"/>
  <c r="AC76" i="1"/>
  <c r="AD49" i="1"/>
  <c r="AC73" i="1"/>
  <c r="AC81" i="1"/>
  <c r="AC83" i="1"/>
  <c r="AC77" i="1"/>
  <c r="AB104" i="1"/>
  <c r="AE45" i="1"/>
  <c r="AB105" i="1"/>
  <c r="AD55" i="1"/>
  <c r="AC74" i="1"/>
  <c r="AC72" i="1"/>
  <c r="AD48" i="1"/>
  <c r="AD56" i="1"/>
  <c r="AD51" i="1"/>
  <c r="AE43" i="1"/>
  <c r="AB100" i="1"/>
  <c r="AB99" i="1"/>
  <c r="AB97" i="1"/>
  <c r="AB98" i="1"/>
  <c r="AE44" i="1"/>
  <c r="AC78" i="1"/>
  <c r="AC75" i="1"/>
  <c r="AD53" i="1"/>
  <c r="AD57" i="1"/>
  <c r="AE42" i="1"/>
  <c r="AD54" i="1"/>
  <c r="AD50" i="1"/>
  <c r="AU129" i="1"/>
  <c r="AT141" i="1"/>
  <c r="AU141" i="1" s="1"/>
  <c r="AU121" i="1"/>
  <c r="AT133" i="1"/>
  <c r="AU136" i="1"/>
  <c r="AT148" i="1"/>
  <c r="AU148" i="1" s="1"/>
  <c r="AU128" i="1"/>
  <c r="AT140" i="1"/>
  <c r="AU140" i="1" s="1"/>
  <c r="AU131" i="1"/>
  <c r="AT143" i="1"/>
  <c r="AU143" i="1" s="1"/>
  <c r="AU123" i="1"/>
  <c r="AT135" i="1"/>
  <c r="AU125" i="1"/>
  <c r="AT137" i="1"/>
  <c r="AU127" i="1"/>
  <c r="AT139" i="1"/>
  <c r="AU139" i="1" s="1"/>
  <c r="AU134" i="1"/>
  <c r="AT146" i="1"/>
  <c r="AU146" i="1" s="1"/>
  <c r="AU120" i="1"/>
  <c r="AT132" i="1"/>
  <c r="S50" i="1"/>
  <c r="Y38" i="1"/>
  <c r="T54" i="1"/>
  <c r="T56" i="1"/>
  <c r="T53" i="1"/>
  <c r="U52" i="1"/>
  <c r="T58" i="1"/>
  <c r="R91" i="1"/>
  <c r="X79" i="1"/>
  <c r="S95" i="1"/>
  <c r="Y83" i="1"/>
  <c r="R93" i="1"/>
  <c r="X81" i="1"/>
  <c r="T84" i="1"/>
  <c r="S96" i="1"/>
  <c r="Y84" i="1"/>
  <c r="Q105" i="1"/>
  <c r="W93" i="1"/>
  <c r="Q99" i="1"/>
  <c r="W87" i="1"/>
  <c r="P123" i="1"/>
  <c r="V111" i="1"/>
  <c r="R107" i="1"/>
  <c r="X95" i="1"/>
  <c r="S63" i="1"/>
  <c r="Y51" i="1"/>
  <c r="R80" i="1"/>
  <c r="X68" i="1"/>
  <c r="AD70" i="1" s="1"/>
  <c r="G131" i="1"/>
  <c r="H119" i="1"/>
  <c r="P129" i="1"/>
  <c r="V117" i="1"/>
  <c r="T61" i="1"/>
  <c r="S70" i="1"/>
  <c r="Y58" i="1"/>
  <c r="P156" i="1"/>
  <c r="V144" i="1"/>
  <c r="Q119" i="1"/>
  <c r="W107" i="1"/>
  <c r="S73" i="1"/>
  <c r="Y61" i="1"/>
  <c r="R108" i="1"/>
  <c r="X96" i="1"/>
  <c r="P128" i="1"/>
  <c r="V116" i="1"/>
  <c r="P126" i="1"/>
  <c r="V114" i="1"/>
  <c r="S69" i="1"/>
  <c r="Y57" i="1"/>
  <c r="S67" i="1"/>
  <c r="Y55" i="1"/>
  <c r="U72" i="1"/>
  <c r="P127" i="1"/>
  <c r="V115" i="1"/>
  <c r="Q120" i="1"/>
  <c r="W108" i="1"/>
  <c r="Q98" i="1"/>
  <c r="W86" i="1"/>
  <c r="AC85" i="1" s="1"/>
  <c r="R77" i="1"/>
  <c r="X65" i="1"/>
  <c r="S76" i="1"/>
  <c r="Y64" i="1"/>
  <c r="Q103" i="1"/>
  <c r="W91" i="1"/>
  <c r="P155" i="1"/>
  <c r="V143" i="1"/>
  <c r="P124" i="1"/>
  <c r="V112" i="1"/>
  <c r="Q106" i="1"/>
  <c r="W94" i="1"/>
  <c r="R90" i="1"/>
  <c r="X78" i="1"/>
  <c r="T83" i="1"/>
  <c r="G129" i="1"/>
  <c r="H117" i="1"/>
  <c r="P122" i="1"/>
  <c r="V110" i="1"/>
  <c r="G140" i="1"/>
  <c r="H128" i="1"/>
  <c r="P125" i="1"/>
  <c r="V113" i="1"/>
  <c r="S66" i="1"/>
  <c r="Y54" i="1"/>
  <c r="U49" i="1"/>
  <c r="R85" i="1"/>
  <c r="X73" i="1"/>
  <c r="R94" i="1"/>
  <c r="X82" i="1"/>
  <c r="S68" i="1"/>
  <c r="Y56" i="1"/>
  <c r="S65" i="1"/>
  <c r="Y53" i="1"/>
  <c r="Q101" i="1"/>
  <c r="W89" i="1"/>
  <c r="U71" i="1"/>
  <c r="Q102" i="1"/>
  <c r="W90" i="1"/>
  <c r="Q104" i="1"/>
  <c r="W92" i="1"/>
  <c r="AC94" i="1" s="1"/>
  <c r="P130" i="1"/>
  <c r="V118" i="1"/>
  <c r="Q109" i="1"/>
  <c r="W97" i="1"/>
  <c r="Q100" i="1"/>
  <c r="W88" i="1"/>
  <c r="T64" i="1"/>
  <c r="R74" i="1"/>
  <c r="X62" i="1"/>
  <c r="AD64" i="1" s="1"/>
  <c r="R87" i="1"/>
  <c r="X75" i="1"/>
  <c r="G127" i="1"/>
  <c r="H115" i="1"/>
  <c r="P157" i="1"/>
  <c r="V145" i="1"/>
  <c r="R88" i="1"/>
  <c r="X76" i="1"/>
  <c r="U44" i="1"/>
  <c r="T38" i="1"/>
  <c r="T39" i="1"/>
  <c r="U46" i="1"/>
  <c r="U41" i="1"/>
  <c r="T45" i="1"/>
  <c r="T43" i="1"/>
  <c r="U42" i="1"/>
  <c r="G137" i="1"/>
  <c r="H125" i="1"/>
  <c r="G126" i="1"/>
  <c r="H114" i="1"/>
  <c r="G133" i="1"/>
  <c r="H121" i="1"/>
  <c r="G120" i="1"/>
  <c r="H108" i="1"/>
  <c r="G122" i="1"/>
  <c r="H110" i="1"/>
  <c r="G124" i="1"/>
  <c r="H112" i="1"/>
  <c r="G135" i="1"/>
  <c r="H123" i="1"/>
  <c r="AC90" i="1" l="1"/>
  <c r="AC92" i="1"/>
  <c r="AE58" i="1"/>
  <c r="AB114" i="1"/>
  <c r="AC93" i="1"/>
  <c r="AD67" i="1"/>
  <c r="AE59" i="1"/>
  <c r="AE55" i="1"/>
  <c r="AG35" i="1"/>
  <c r="AB112" i="1"/>
  <c r="AB109" i="1"/>
  <c r="AB110" i="1"/>
  <c r="AB111" i="1"/>
  <c r="AB117" i="1"/>
  <c r="AB116" i="1"/>
  <c r="AC89" i="1"/>
  <c r="AE40" i="1"/>
  <c r="AE39" i="1"/>
  <c r="AE38" i="1"/>
  <c r="AE37" i="1"/>
  <c r="AE36" i="1"/>
  <c r="AD62" i="1"/>
  <c r="AB115" i="1"/>
  <c r="AC88" i="1"/>
  <c r="AE57" i="1"/>
  <c r="AB119" i="1"/>
  <c r="AD60" i="1"/>
  <c r="AC86" i="1"/>
  <c r="AD61" i="1"/>
  <c r="AD66" i="1"/>
  <c r="AD68" i="1"/>
  <c r="AE54" i="1"/>
  <c r="AC91" i="1"/>
  <c r="AE56" i="1"/>
  <c r="AB118" i="1"/>
  <c r="AE53" i="1"/>
  <c r="AB113" i="1"/>
  <c r="AC95" i="1"/>
  <c r="AD63" i="1"/>
  <c r="AC87" i="1"/>
  <c r="AC84" i="1"/>
  <c r="AB108" i="1"/>
  <c r="AD65" i="1"/>
  <c r="AD71" i="1"/>
  <c r="AD69" i="1"/>
  <c r="AU137" i="1"/>
  <c r="AT149" i="1"/>
  <c r="AU149" i="1" s="1"/>
  <c r="AU135" i="1"/>
  <c r="AT147" i="1"/>
  <c r="AU147" i="1" s="1"/>
  <c r="AU132" i="1"/>
  <c r="AT144" i="1"/>
  <c r="AU144" i="1" s="1"/>
  <c r="AU133" i="1"/>
  <c r="AT145" i="1"/>
  <c r="AU145" i="1" s="1"/>
  <c r="Q114" i="1"/>
  <c r="W102" i="1"/>
  <c r="Q113" i="1"/>
  <c r="W101" i="1"/>
  <c r="S80" i="1"/>
  <c r="Y68" i="1"/>
  <c r="R97" i="1"/>
  <c r="X85" i="1"/>
  <c r="U61" i="1"/>
  <c r="S78" i="1"/>
  <c r="Y66" i="1"/>
  <c r="G152" i="1"/>
  <c r="H140" i="1"/>
  <c r="G141" i="1"/>
  <c r="H129" i="1"/>
  <c r="R120" i="1"/>
  <c r="X108" i="1"/>
  <c r="Q131" i="1"/>
  <c r="W119" i="1"/>
  <c r="S82" i="1"/>
  <c r="Y70" i="1"/>
  <c r="P141" i="1"/>
  <c r="V129" i="1"/>
  <c r="R103" i="1"/>
  <c r="X91" i="1"/>
  <c r="U64" i="1"/>
  <c r="T68" i="1"/>
  <c r="S62" i="1"/>
  <c r="Y50" i="1"/>
  <c r="U53" i="1"/>
  <c r="U56" i="1"/>
  <c r="P169" i="1"/>
  <c r="V157" i="1"/>
  <c r="R99" i="1"/>
  <c r="X87" i="1"/>
  <c r="T76" i="1"/>
  <c r="Q121" i="1"/>
  <c r="W109" i="1"/>
  <c r="P136" i="1"/>
  <c r="V124" i="1"/>
  <c r="Q115" i="1"/>
  <c r="W103" i="1"/>
  <c r="R89" i="1"/>
  <c r="X77" i="1"/>
  <c r="Q132" i="1"/>
  <c r="W120" i="1"/>
  <c r="U84" i="1"/>
  <c r="S81" i="1"/>
  <c r="Y69" i="1"/>
  <c r="P140" i="1"/>
  <c r="V128" i="1"/>
  <c r="T57" i="1"/>
  <c r="AF47" i="1"/>
  <c r="T50" i="1"/>
  <c r="S75" i="1"/>
  <c r="Y63" i="1"/>
  <c r="P135" i="1"/>
  <c r="V123" i="1"/>
  <c r="Q117" i="1"/>
  <c r="W105" i="1"/>
  <c r="Q116" i="1"/>
  <c r="W104" i="1"/>
  <c r="U83" i="1"/>
  <c r="S77" i="1"/>
  <c r="Y65" i="1"/>
  <c r="R106" i="1"/>
  <c r="X94" i="1"/>
  <c r="P137" i="1"/>
  <c r="V125" i="1"/>
  <c r="P134" i="1"/>
  <c r="V122" i="1"/>
  <c r="T95" i="1"/>
  <c r="S85" i="1"/>
  <c r="Y73" i="1"/>
  <c r="P168" i="1"/>
  <c r="V156" i="1"/>
  <c r="T73" i="1"/>
  <c r="G143" i="1"/>
  <c r="H131" i="1"/>
  <c r="R92" i="1"/>
  <c r="X80" i="1"/>
  <c r="AD82" i="1" s="1"/>
  <c r="R119" i="1"/>
  <c r="X107" i="1"/>
  <c r="Q111" i="1"/>
  <c r="W99" i="1"/>
  <c r="S108" i="1"/>
  <c r="Y96" i="1"/>
  <c r="T96" i="1"/>
  <c r="S107" i="1"/>
  <c r="Y95" i="1"/>
  <c r="T70" i="1"/>
  <c r="T65" i="1"/>
  <c r="T66" i="1"/>
  <c r="R102" i="1"/>
  <c r="X90" i="1"/>
  <c r="R105" i="1"/>
  <c r="X93" i="1"/>
  <c r="U54" i="1"/>
  <c r="U58" i="1"/>
  <c r="T55" i="1"/>
  <c r="T51" i="1"/>
  <c r="R100" i="1"/>
  <c r="X88" i="1"/>
  <c r="G139" i="1"/>
  <c r="H127" i="1"/>
  <c r="R86" i="1"/>
  <c r="X74" i="1"/>
  <c r="AD76" i="1" s="1"/>
  <c r="Q112" i="1"/>
  <c r="W100" i="1"/>
  <c r="AC102" i="1" s="1"/>
  <c r="P142" i="1"/>
  <c r="V130" i="1"/>
  <c r="Q118" i="1"/>
  <c r="W106" i="1"/>
  <c r="P167" i="1"/>
  <c r="V155" i="1"/>
  <c r="S88" i="1"/>
  <c r="Y76" i="1"/>
  <c r="Q110" i="1"/>
  <c r="W98" i="1"/>
  <c r="P139" i="1"/>
  <c r="V127" i="1"/>
  <c r="S79" i="1"/>
  <c r="Y67" i="1"/>
  <c r="P138" i="1"/>
  <c r="V126" i="1"/>
  <c r="U43" i="1"/>
  <c r="U38" i="1"/>
  <c r="U45" i="1"/>
  <c r="U39" i="1"/>
  <c r="G136" i="1"/>
  <c r="H124" i="1"/>
  <c r="G132" i="1"/>
  <c r="H120" i="1"/>
  <c r="G138" i="1"/>
  <c r="H126" i="1"/>
  <c r="G147" i="1"/>
  <c r="H135" i="1"/>
  <c r="G134" i="1"/>
  <c r="H122" i="1"/>
  <c r="G145" i="1"/>
  <c r="H133" i="1"/>
  <c r="G149" i="1"/>
  <c r="H137" i="1"/>
  <c r="AE69" i="1" l="1"/>
  <c r="AC100" i="1"/>
  <c r="AF45" i="1"/>
  <c r="AD78" i="1"/>
  <c r="AC98" i="1"/>
  <c r="AB129" i="1"/>
  <c r="AF41" i="1"/>
  <c r="AC101" i="1"/>
  <c r="AB124" i="1"/>
  <c r="AB121" i="1"/>
  <c r="AB122" i="1"/>
  <c r="AB123" i="1"/>
  <c r="AE71" i="1"/>
  <c r="AC105" i="1"/>
  <c r="AF43" i="1"/>
  <c r="AD73" i="1"/>
  <c r="AC97" i="1"/>
  <c r="AF46" i="1"/>
  <c r="AB127" i="1"/>
  <c r="AE67" i="1"/>
  <c r="AC106" i="1"/>
  <c r="AB125" i="1"/>
  <c r="AF40" i="1"/>
  <c r="AF37" i="1"/>
  <c r="AF38" i="1"/>
  <c r="AF36" i="1"/>
  <c r="AF39" i="1"/>
  <c r="AB130" i="1"/>
  <c r="AD79" i="1"/>
  <c r="AB126" i="1"/>
  <c r="AE70" i="1"/>
  <c r="AC104" i="1"/>
  <c r="AD72" i="1"/>
  <c r="AD80" i="1"/>
  <c r="AD75" i="1"/>
  <c r="AE66" i="1"/>
  <c r="AD77" i="1"/>
  <c r="AD81" i="1"/>
  <c r="AC96" i="1"/>
  <c r="AB128" i="1"/>
  <c r="AC107" i="1"/>
  <c r="AE65" i="1"/>
  <c r="AE52" i="1"/>
  <c r="AE51" i="1"/>
  <c r="AE48" i="1"/>
  <c r="AE50" i="1"/>
  <c r="AE49" i="1"/>
  <c r="AB131" i="1"/>
  <c r="AE68" i="1"/>
  <c r="AC103" i="1"/>
  <c r="AF44" i="1"/>
  <c r="AD74" i="1"/>
  <c r="AB120" i="1"/>
  <c r="AC99" i="1"/>
  <c r="AD83" i="1"/>
  <c r="AF42" i="1"/>
  <c r="U50" i="1"/>
  <c r="S91" i="1"/>
  <c r="Y79" i="1"/>
  <c r="Q122" i="1"/>
  <c r="W110" i="1"/>
  <c r="P179" i="1"/>
  <c r="V179" i="1" s="1"/>
  <c r="V167" i="1"/>
  <c r="Q124" i="1"/>
  <c r="W112" i="1"/>
  <c r="G151" i="1"/>
  <c r="H139" i="1"/>
  <c r="T63" i="1"/>
  <c r="U70" i="1"/>
  <c r="R117" i="1"/>
  <c r="X105" i="1"/>
  <c r="T78" i="1"/>
  <c r="T82" i="1"/>
  <c r="T108" i="1"/>
  <c r="Q123" i="1"/>
  <c r="W111" i="1"/>
  <c r="R104" i="1"/>
  <c r="X92" i="1"/>
  <c r="AD94" i="1" s="1"/>
  <c r="T85" i="1"/>
  <c r="S97" i="1"/>
  <c r="Y85" i="1"/>
  <c r="P146" i="1"/>
  <c r="V134" i="1"/>
  <c r="S89" i="1"/>
  <c r="Y77" i="1"/>
  <c r="Q128" i="1"/>
  <c r="W116" i="1"/>
  <c r="Q133" i="1"/>
  <c r="W121" i="1"/>
  <c r="R111" i="1"/>
  <c r="X99" i="1"/>
  <c r="U68" i="1"/>
  <c r="S74" i="1"/>
  <c r="Y62" i="1"/>
  <c r="U76" i="1"/>
  <c r="P153" i="1"/>
  <c r="V141" i="1"/>
  <c r="Q143" i="1"/>
  <c r="W131" i="1"/>
  <c r="G153" i="1"/>
  <c r="H141" i="1"/>
  <c r="S90" i="1"/>
  <c r="Y78" i="1"/>
  <c r="R109" i="1"/>
  <c r="X97" i="1"/>
  <c r="Q125" i="1"/>
  <c r="W113" i="1"/>
  <c r="U55" i="1"/>
  <c r="P147" i="1"/>
  <c r="V135" i="1"/>
  <c r="T62" i="1"/>
  <c r="P152" i="1"/>
  <c r="V140" i="1"/>
  <c r="U96" i="1"/>
  <c r="R101" i="1"/>
  <c r="X89" i="1"/>
  <c r="AD91" i="1" s="1"/>
  <c r="P148" i="1"/>
  <c r="V136" i="1"/>
  <c r="U51" i="1"/>
  <c r="AG41" i="1"/>
  <c r="U57" i="1"/>
  <c r="AG47" i="1"/>
  <c r="P150" i="1"/>
  <c r="V138" i="1"/>
  <c r="P151" i="1"/>
  <c r="V139" i="1"/>
  <c r="S100" i="1"/>
  <c r="Y88" i="1"/>
  <c r="Q130" i="1"/>
  <c r="W118" i="1"/>
  <c r="P154" i="1"/>
  <c r="V142" i="1"/>
  <c r="R98" i="1"/>
  <c r="X86" i="1"/>
  <c r="R112" i="1"/>
  <c r="X100" i="1"/>
  <c r="T67" i="1"/>
  <c r="U66" i="1"/>
  <c r="R114" i="1"/>
  <c r="X102" i="1"/>
  <c r="T77" i="1"/>
  <c r="S119" i="1"/>
  <c r="Y107" i="1"/>
  <c r="S120" i="1"/>
  <c r="Y108" i="1"/>
  <c r="R131" i="1"/>
  <c r="X119" i="1"/>
  <c r="G155" i="1"/>
  <c r="H143" i="1"/>
  <c r="P180" i="1"/>
  <c r="V180" i="1" s="1"/>
  <c r="V168" i="1"/>
  <c r="T107" i="1"/>
  <c r="P149" i="1"/>
  <c r="V137" i="1"/>
  <c r="R118" i="1"/>
  <c r="X106" i="1"/>
  <c r="U95" i="1"/>
  <c r="T88" i="1"/>
  <c r="P181" i="1"/>
  <c r="V181" i="1" s="1"/>
  <c r="V169" i="1"/>
  <c r="U65" i="1"/>
  <c r="T80" i="1"/>
  <c r="R115" i="1"/>
  <c r="X103" i="1"/>
  <c r="S94" i="1"/>
  <c r="Y82" i="1"/>
  <c r="R132" i="1"/>
  <c r="X120" i="1"/>
  <c r="G164" i="1"/>
  <c r="H152" i="1"/>
  <c r="U73" i="1"/>
  <c r="S92" i="1"/>
  <c r="Y80" i="1"/>
  <c r="Q126" i="1"/>
  <c r="W114" i="1"/>
  <c r="Q129" i="1"/>
  <c r="W117" i="1"/>
  <c r="S87" i="1"/>
  <c r="Y75" i="1"/>
  <c r="AE77" i="1" s="1"/>
  <c r="T69" i="1"/>
  <c r="AF59" i="1"/>
  <c r="S93" i="1"/>
  <c r="Y81" i="1"/>
  <c r="AE83" i="1" s="1"/>
  <c r="Q144" i="1"/>
  <c r="W132" i="1"/>
  <c r="Q127" i="1"/>
  <c r="W115" i="1"/>
  <c r="AC117" i="1" s="1"/>
  <c r="G161" i="1"/>
  <c r="H149" i="1"/>
  <c r="G157" i="1"/>
  <c r="H145" i="1"/>
  <c r="G159" i="1"/>
  <c r="H147" i="1"/>
  <c r="G144" i="1"/>
  <c r="H132" i="1"/>
  <c r="G146" i="1"/>
  <c r="H134" i="1"/>
  <c r="G150" i="1"/>
  <c r="H138" i="1"/>
  <c r="G148" i="1"/>
  <c r="H136" i="1"/>
  <c r="AE78" i="1" l="1"/>
  <c r="AB137" i="1"/>
  <c r="AE80" i="1"/>
  <c r="AE82" i="1"/>
  <c r="AB139" i="1"/>
  <c r="AF57" i="1"/>
  <c r="AD88" i="1"/>
  <c r="AB141" i="1"/>
  <c r="AB138" i="1"/>
  <c r="AF52" i="1"/>
  <c r="AF50" i="1"/>
  <c r="AF51" i="1"/>
  <c r="AF48" i="1"/>
  <c r="AF49" i="1"/>
  <c r="AG45" i="1"/>
  <c r="AB143" i="1"/>
  <c r="AE64" i="1"/>
  <c r="AE61" i="1"/>
  <c r="AE60" i="1"/>
  <c r="AE63" i="1"/>
  <c r="AE62" i="1"/>
  <c r="AC118" i="1"/>
  <c r="AB136" i="1"/>
  <c r="AB134" i="1"/>
  <c r="AB133" i="1"/>
  <c r="AB135" i="1"/>
  <c r="AC113" i="1"/>
  <c r="AF53" i="1"/>
  <c r="AC114" i="1"/>
  <c r="AC112" i="1"/>
  <c r="AG40" i="1"/>
  <c r="AG39" i="1"/>
  <c r="AG38" i="1"/>
  <c r="AG37" i="1"/>
  <c r="AG36" i="1"/>
  <c r="AG46" i="1"/>
  <c r="AF58" i="1"/>
  <c r="AG44" i="1"/>
  <c r="AC110" i="1"/>
  <c r="AD87" i="1"/>
  <c r="AC116" i="1"/>
  <c r="AB140" i="1"/>
  <c r="AB142" i="1"/>
  <c r="AC115" i="1"/>
  <c r="AE79" i="1"/>
  <c r="AE81" i="1"/>
  <c r="AC119" i="1"/>
  <c r="AC111" i="1"/>
  <c r="AG42" i="1"/>
  <c r="AG43" i="1"/>
  <c r="AD95" i="1"/>
  <c r="AC109" i="1"/>
  <c r="AF56" i="1"/>
  <c r="AF55" i="1"/>
  <c r="AD90" i="1"/>
  <c r="AD86" i="1"/>
  <c r="AD84" i="1"/>
  <c r="AD93" i="1"/>
  <c r="AD92" i="1"/>
  <c r="AB132" i="1"/>
  <c r="AD85" i="1"/>
  <c r="AD89" i="1"/>
  <c r="AC108" i="1"/>
  <c r="AF54" i="1"/>
  <c r="Q137" i="1"/>
  <c r="W125" i="1"/>
  <c r="S102" i="1"/>
  <c r="Y90" i="1"/>
  <c r="Q155" i="1"/>
  <c r="W143" i="1"/>
  <c r="U88" i="1"/>
  <c r="U80" i="1"/>
  <c r="Q145" i="1"/>
  <c r="W133" i="1"/>
  <c r="S101" i="1"/>
  <c r="Y89" i="1"/>
  <c r="AE90" i="1" s="1"/>
  <c r="S109" i="1"/>
  <c r="Y97" i="1"/>
  <c r="R116" i="1"/>
  <c r="X104" i="1"/>
  <c r="AD106" i="1" s="1"/>
  <c r="T120" i="1"/>
  <c r="T90" i="1"/>
  <c r="U82" i="1"/>
  <c r="G163" i="1"/>
  <c r="H151" i="1"/>
  <c r="S103" i="1"/>
  <c r="Y91" i="1"/>
  <c r="T81" i="1"/>
  <c r="AF71" i="1"/>
  <c r="G176" i="1"/>
  <c r="H164" i="1"/>
  <c r="T92" i="1"/>
  <c r="U107" i="1"/>
  <c r="P161" i="1"/>
  <c r="V149" i="1"/>
  <c r="R143" i="1"/>
  <c r="X131" i="1"/>
  <c r="S131" i="1"/>
  <c r="Y119" i="1"/>
  <c r="R126" i="1"/>
  <c r="X114" i="1"/>
  <c r="T79" i="1"/>
  <c r="AF69" i="1"/>
  <c r="R110" i="1"/>
  <c r="X98" i="1"/>
  <c r="Q142" i="1"/>
  <c r="W130" i="1"/>
  <c r="P163" i="1"/>
  <c r="V151" i="1"/>
  <c r="U69" i="1"/>
  <c r="AG59" i="1"/>
  <c r="P160" i="1"/>
  <c r="V148" i="1"/>
  <c r="U108" i="1"/>
  <c r="T74" i="1"/>
  <c r="Q139" i="1"/>
  <c r="W127" i="1"/>
  <c r="S105" i="1"/>
  <c r="Y93" i="1"/>
  <c r="S99" i="1"/>
  <c r="Y87" i="1"/>
  <c r="Q138" i="1"/>
  <c r="W126" i="1"/>
  <c r="U85" i="1"/>
  <c r="R144" i="1"/>
  <c r="X132" i="1"/>
  <c r="R127" i="1"/>
  <c r="X115" i="1"/>
  <c r="U77" i="1"/>
  <c r="T100" i="1"/>
  <c r="R130" i="1"/>
  <c r="X118" i="1"/>
  <c r="T119" i="1"/>
  <c r="G167" i="1"/>
  <c r="H155" i="1"/>
  <c r="S132" i="1"/>
  <c r="Y120" i="1"/>
  <c r="T89" i="1"/>
  <c r="U78" i="1"/>
  <c r="R124" i="1"/>
  <c r="X112" i="1"/>
  <c r="P166" i="1"/>
  <c r="V154" i="1"/>
  <c r="S112" i="1"/>
  <c r="Y100" i="1"/>
  <c r="P162" i="1"/>
  <c r="V150" i="1"/>
  <c r="U63" i="1"/>
  <c r="R113" i="1"/>
  <c r="X101" i="1"/>
  <c r="AD103" i="1" s="1"/>
  <c r="P164" i="1"/>
  <c r="V152" i="1"/>
  <c r="P159" i="1"/>
  <c r="V147" i="1"/>
  <c r="Q156" i="1"/>
  <c r="W144" i="1"/>
  <c r="Q141" i="1"/>
  <c r="W129" i="1"/>
  <c r="S104" i="1"/>
  <c r="Y92" i="1"/>
  <c r="S106" i="1"/>
  <c r="Y94" i="1"/>
  <c r="U67" i="1"/>
  <c r="R121" i="1"/>
  <c r="X109" i="1"/>
  <c r="AD107" i="1" s="1"/>
  <c r="G165" i="1"/>
  <c r="H153" i="1"/>
  <c r="P165" i="1"/>
  <c r="V153" i="1"/>
  <c r="AB155" i="1" s="1"/>
  <c r="S86" i="1"/>
  <c r="Y74" i="1"/>
  <c r="R123" i="1"/>
  <c r="X111" i="1"/>
  <c r="Q140" i="1"/>
  <c r="W128" i="1"/>
  <c r="P158" i="1"/>
  <c r="V146" i="1"/>
  <c r="T97" i="1"/>
  <c r="Q135" i="1"/>
  <c r="W123" i="1"/>
  <c r="T94" i="1"/>
  <c r="R129" i="1"/>
  <c r="X117" i="1"/>
  <c r="T75" i="1"/>
  <c r="Q136" i="1"/>
  <c r="W124" i="1"/>
  <c r="Q134" i="1"/>
  <c r="W122" i="1"/>
  <c r="U62" i="1"/>
  <c r="G162" i="1"/>
  <c r="H150" i="1"/>
  <c r="G156" i="1"/>
  <c r="H144" i="1"/>
  <c r="G169" i="1"/>
  <c r="H157" i="1"/>
  <c r="G160" i="1"/>
  <c r="H148" i="1"/>
  <c r="G158" i="1"/>
  <c r="H146" i="1"/>
  <c r="G171" i="1"/>
  <c r="H159" i="1"/>
  <c r="G173" i="1"/>
  <c r="H161" i="1"/>
  <c r="AC124" i="1" l="1"/>
  <c r="AF65" i="1"/>
  <c r="AC130" i="1"/>
  <c r="AG57" i="1"/>
  <c r="AE94" i="1"/>
  <c r="AB154" i="1"/>
  <c r="AE95" i="1"/>
  <c r="AD100" i="1"/>
  <c r="AE76" i="1"/>
  <c r="AE74" i="1"/>
  <c r="AE72" i="1"/>
  <c r="AE73" i="1"/>
  <c r="AE75" i="1"/>
  <c r="AG53" i="1"/>
  <c r="AF64" i="1"/>
  <c r="AF63" i="1"/>
  <c r="AF62" i="1"/>
  <c r="AF60" i="1"/>
  <c r="AF61" i="1"/>
  <c r="AE93" i="1"/>
  <c r="AG52" i="1"/>
  <c r="AG49" i="1"/>
  <c r="AG48" i="1"/>
  <c r="AG50" i="1"/>
  <c r="AG51" i="1"/>
  <c r="AC125" i="1"/>
  <c r="AB149" i="1"/>
  <c r="AB152" i="1"/>
  <c r="AC129" i="1"/>
  <c r="AB151" i="1"/>
  <c r="AF66" i="1"/>
  <c r="AD99" i="1"/>
  <c r="AC123" i="1"/>
  <c r="AB150" i="1"/>
  <c r="AB153" i="1"/>
  <c r="AE92" i="1"/>
  <c r="AC126" i="1"/>
  <c r="AB148" i="1"/>
  <c r="AB145" i="1"/>
  <c r="AB146" i="1"/>
  <c r="AB147" i="1"/>
  <c r="AC131" i="1"/>
  <c r="AE89" i="1"/>
  <c r="AE91" i="1"/>
  <c r="AC127" i="1"/>
  <c r="AG54" i="1"/>
  <c r="AD96" i="1"/>
  <c r="AG58" i="1"/>
  <c r="AD104" i="1"/>
  <c r="AD102" i="1"/>
  <c r="AD105" i="1"/>
  <c r="AC128" i="1"/>
  <c r="AB144" i="1"/>
  <c r="AG55" i="1"/>
  <c r="AD97" i="1"/>
  <c r="AC120" i="1"/>
  <c r="AF70" i="1"/>
  <c r="AF67" i="1"/>
  <c r="AC122" i="1"/>
  <c r="AC121" i="1"/>
  <c r="AF68" i="1"/>
  <c r="AG56" i="1"/>
  <c r="AD101" i="1"/>
  <c r="AD98" i="1"/>
  <c r="U74" i="1"/>
  <c r="Q148" i="1"/>
  <c r="W136" i="1"/>
  <c r="R141" i="1"/>
  <c r="X129" i="1"/>
  <c r="Q147" i="1"/>
  <c r="W135" i="1"/>
  <c r="P170" i="1"/>
  <c r="V158" i="1"/>
  <c r="S98" i="1"/>
  <c r="Y86" i="1"/>
  <c r="G177" i="1"/>
  <c r="H177" i="1" s="1"/>
  <c r="H165" i="1"/>
  <c r="U79" i="1"/>
  <c r="S116" i="1"/>
  <c r="Y104" i="1"/>
  <c r="Q168" i="1"/>
  <c r="W156" i="1"/>
  <c r="P176" i="1"/>
  <c r="V176" i="1" s="1"/>
  <c r="V164" i="1"/>
  <c r="U75" i="1"/>
  <c r="AG65" i="1"/>
  <c r="S124" i="1"/>
  <c r="Y112" i="1"/>
  <c r="R136" i="1"/>
  <c r="X124" i="1"/>
  <c r="T101" i="1"/>
  <c r="G179" i="1"/>
  <c r="H179" i="1" s="1"/>
  <c r="H167" i="1"/>
  <c r="R142" i="1"/>
  <c r="X130" i="1"/>
  <c r="U89" i="1"/>
  <c r="R156" i="1"/>
  <c r="X144" i="1"/>
  <c r="Q150" i="1"/>
  <c r="W138" i="1"/>
  <c r="S117" i="1"/>
  <c r="Y105" i="1"/>
  <c r="T86" i="1"/>
  <c r="P172" i="1"/>
  <c r="V160" i="1"/>
  <c r="P175" i="1"/>
  <c r="V175" i="1" s="1"/>
  <c r="V163" i="1"/>
  <c r="R122" i="1"/>
  <c r="X110" i="1"/>
  <c r="AD110" i="1" s="1"/>
  <c r="R138" i="1"/>
  <c r="X126" i="1"/>
  <c r="R155" i="1"/>
  <c r="X143" i="1"/>
  <c r="U119" i="1"/>
  <c r="H176" i="1"/>
  <c r="G188" i="1"/>
  <c r="H188" i="1" s="1"/>
  <c r="S115" i="1"/>
  <c r="Y103" i="1"/>
  <c r="U94" i="1"/>
  <c r="T132" i="1"/>
  <c r="S121" i="1"/>
  <c r="Y109" i="1"/>
  <c r="Q157" i="1"/>
  <c r="W145" i="1"/>
  <c r="U100" i="1"/>
  <c r="S114" i="1"/>
  <c r="Y102" i="1"/>
  <c r="Q146" i="1"/>
  <c r="W134" i="1"/>
  <c r="T87" i="1"/>
  <c r="T106" i="1"/>
  <c r="T109" i="1"/>
  <c r="Q152" i="1"/>
  <c r="W140" i="1"/>
  <c r="R135" i="1"/>
  <c r="X123" i="1"/>
  <c r="P177" i="1"/>
  <c r="V177" i="1" s="1"/>
  <c r="V165" i="1"/>
  <c r="R133" i="1"/>
  <c r="X121" i="1"/>
  <c r="S118" i="1"/>
  <c r="Y106" i="1"/>
  <c r="Q153" i="1"/>
  <c r="W141" i="1"/>
  <c r="P171" i="1"/>
  <c r="V159" i="1"/>
  <c r="R125" i="1"/>
  <c r="X113" i="1"/>
  <c r="P174" i="1"/>
  <c r="V162" i="1"/>
  <c r="P178" i="1"/>
  <c r="V178" i="1" s="1"/>
  <c r="V166" i="1"/>
  <c r="U90" i="1"/>
  <c r="S144" i="1"/>
  <c r="Y132" i="1"/>
  <c r="T131" i="1"/>
  <c r="T112" i="1"/>
  <c r="R139" i="1"/>
  <c r="X127" i="1"/>
  <c r="U97" i="1"/>
  <c r="S111" i="1"/>
  <c r="Y99" i="1"/>
  <c r="Q151" i="1"/>
  <c r="W139" i="1"/>
  <c r="U120" i="1"/>
  <c r="U81" i="1"/>
  <c r="AG71" i="1"/>
  <c r="Q154" i="1"/>
  <c r="W142" i="1"/>
  <c r="T91" i="1"/>
  <c r="S143" i="1"/>
  <c r="Y131" i="1"/>
  <c r="P173" i="1"/>
  <c r="V161" i="1"/>
  <c r="AB163" i="1" s="1"/>
  <c r="T104" i="1"/>
  <c r="T93" i="1"/>
  <c r="AF83" i="1"/>
  <c r="G175" i="1"/>
  <c r="H163" i="1"/>
  <c r="T102" i="1"/>
  <c r="R128" i="1"/>
  <c r="X116" i="1"/>
  <c r="AD118" i="1" s="1"/>
  <c r="S113" i="1"/>
  <c r="Y101" i="1"/>
  <c r="AE103" i="1" s="1"/>
  <c r="U92" i="1"/>
  <c r="Q167" i="1"/>
  <c r="W155" i="1"/>
  <c r="Q149" i="1"/>
  <c r="W137" i="1"/>
  <c r="AC139" i="1" s="1"/>
  <c r="G181" i="1"/>
  <c r="H181" i="1" s="1"/>
  <c r="H169" i="1"/>
  <c r="G183" i="1"/>
  <c r="H183" i="1" s="1"/>
  <c r="H171" i="1"/>
  <c r="G172" i="1"/>
  <c r="H160" i="1"/>
  <c r="G168" i="1"/>
  <c r="H156" i="1"/>
  <c r="G185" i="1"/>
  <c r="H185" i="1" s="1"/>
  <c r="H173" i="1"/>
  <c r="G170" i="1"/>
  <c r="H158" i="1"/>
  <c r="G174" i="1"/>
  <c r="H162" i="1"/>
  <c r="AF79" i="1" l="1"/>
  <c r="AC141" i="1"/>
  <c r="AC135" i="1"/>
  <c r="AD115" i="1"/>
  <c r="AE105" i="1"/>
  <c r="AB165" i="1"/>
  <c r="AC140" i="1"/>
  <c r="AG69" i="1"/>
  <c r="AC137" i="1"/>
  <c r="AC138" i="1"/>
  <c r="AB177" i="1"/>
  <c r="AC133" i="1"/>
  <c r="AE102" i="1"/>
  <c r="AG66" i="1"/>
  <c r="AD108" i="1"/>
  <c r="AD113" i="1"/>
  <c r="AF80" i="1"/>
  <c r="AE101" i="1"/>
  <c r="AB164" i="1"/>
  <c r="AC142" i="1"/>
  <c r="AB162" i="1"/>
  <c r="AD119" i="1"/>
  <c r="AF78" i="1"/>
  <c r="AD117" i="1"/>
  <c r="AG67" i="1"/>
  <c r="AB161" i="1"/>
  <c r="AB167" i="1"/>
  <c r="AC136" i="1"/>
  <c r="AD112" i="1"/>
  <c r="AE107" i="1"/>
  <c r="AB166" i="1"/>
  <c r="AE106" i="1"/>
  <c r="AB160" i="1"/>
  <c r="AB158" i="1"/>
  <c r="AB159" i="1"/>
  <c r="AB157" i="1"/>
  <c r="AG64" i="1"/>
  <c r="AG60" i="1"/>
  <c r="AG61" i="1"/>
  <c r="AG63" i="1"/>
  <c r="AG62" i="1"/>
  <c r="AB179" i="1"/>
  <c r="AB178" i="1"/>
  <c r="AD116" i="1"/>
  <c r="AC134" i="1"/>
  <c r="AF82" i="1"/>
  <c r="AD109" i="1"/>
  <c r="AC132" i="1"/>
  <c r="AF81" i="1"/>
  <c r="AC143" i="1"/>
  <c r="AF77" i="1"/>
  <c r="AE104" i="1"/>
  <c r="AF76" i="1"/>
  <c r="AF74" i="1"/>
  <c r="AF75" i="1"/>
  <c r="AF72" i="1"/>
  <c r="AF73" i="1"/>
  <c r="AE88" i="1"/>
  <c r="AE87" i="1"/>
  <c r="AE84" i="1"/>
  <c r="AE85" i="1"/>
  <c r="AE86" i="1"/>
  <c r="AG70" i="1"/>
  <c r="AB156" i="1"/>
  <c r="AD111" i="1"/>
  <c r="AD114" i="1"/>
  <c r="AG68" i="1"/>
  <c r="U112" i="1"/>
  <c r="U106" i="1"/>
  <c r="R167" i="1"/>
  <c r="X155" i="1"/>
  <c r="R134" i="1"/>
  <c r="X122" i="1"/>
  <c r="AD124" i="1" s="1"/>
  <c r="P184" i="1"/>
  <c r="V184" i="1" s="1"/>
  <c r="V172" i="1"/>
  <c r="S123" i="1"/>
  <c r="Y111" i="1"/>
  <c r="R151" i="1"/>
  <c r="X139" i="1"/>
  <c r="T143" i="1"/>
  <c r="U102" i="1"/>
  <c r="P186" i="1"/>
  <c r="V186" i="1" s="1"/>
  <c r="V174" i="1"/>
  <c r="AB176" i="1" s="1"/>
  <c r="P183" i="1"/>
  <c r="V183" i="1" s="1"/>
  <c r="V171" i="1"/>
  <c r="S130" i="1"/>
  <c r="Y118" i="1"/>
  <c r="Q164" i="1"/>
  <c r="W152" i="1"/>
  <c r="T118" i="1"/>
  <c r="Q158" i="1"/>
  <c r="W146" i="1"/>
  <c r="AC144" i="1" s="1"/>
  <c r="Q162" i="1"/>
  <c r="W150" i="1"/>
  <c r="U101" i="1"/>
  <c r="R148" i="1"/>
  <c r="X136" i="1"/>
  <c r="U87" i="1"/>
  <c r="Q180" i="1"/>
  <c r="W180" i="1" s="1"/>
  <c r="W168" i="1"/>
  <c r="U91" i="1"/>
  <c r="S110" i="1"/>
  <c r="Y98" i="1"/>
  <c r="Q159" i="1"/>
  <c r="W147" i="1"/>
  <c r="Q160" i="1"/>
  <c r="W148" i="1"/>
  <c r="AC150" i="1" s="1"/>
  <c r="S133" i="1"/>
  <c r="Y121" i="1"/>
  <c r="Q161" i="1"/>
  <c r="W149" i="1"/>
  <c r="U104" i="1"/>
  <c r="R140" i="1"/>
  <c r="X128" i="1"/>
  <c r="AD130" i="1" s="1"/>
  <c r="H175" i="1"/>
  <c r="G187" i="1"/>
  <c r="H187" i="1" s="1"/>
  <c r="T116" i="1"/>
  <c r="S155" i="1"/>
  <c r="Y143" i="1"/>
  <c r="Q166" i="1"/>
  <c r="W154" i="1"/>
  <c r="U132" i="1"/>
  <c r="S126" i="1"/>
  <c r="Y114" i="1"/>
  <c r="Q169" i="1"/>
  <c r="W157" i="1"/>
  <c r="T144" i="1"/>
  <c r="S127" i="1"/>
  <c r="Y115" i="1"/>
  <c r="U131" i="1"/>
  <c r="R150" i="1"/>
  <c r="X138" i="1"/>
  <c r="T98" i="1"/>
  <c r="Q163" i="1"/>
  <c r="W151" i="1"/>
  <c r="U109" i="1"/>
  <c r="T124" i="1"/>
  <c r="S156" i="1"/>
  <c r="Y144" i="1"/>
  <c r="R137" i="1"/>
  <c r="X125" i="1"/>
  <c r="AD125" i="1" s="1"/>
  <c r="Q165" i="1"/>
  <c r="W153" i="1"/>
  <c r="AC155" i="1" s="1"/>
  <c r="R145" i="1"/>
  <c r="X133" i="1"/>
  <c r="R147" i="1"/>
  <c r="X135" i="1"/>
  <c r="T121" i="1"/>
  <c r="T99" i="1"/>
  <c r="AF89" i="1"/>
  <c r="S129" i="1"/>
  <c r="Y117" i="1"/>
  <c r="R168" i="1"/>
  <c r="X156" i="1"/>
  <c r="R154" i="1"/>
  <c r="X142" i="1"/>
  <c r="T113" i="1"/>
  <c r="S136" i="1"/>
  <c r="Y124" i="1"/>
  <c r="S128" i="1"/>
  <c r="Y116" i="1"/>
  <c r="AE118" i="1" s="1"/>
  <c r="P182" i="1"/>
  <c r="V182" i="1" s="1"/>
  <c r="V170" i="1"/>
  <c r="R153" i="1"/>
  <c r="X141" i="1"/>
  <c r="U86" i="1"/>
  <c r="Q179" i="1"/>
  <c r="W179" i="1" s="1"/>
  <c r="W167" i="1"/>
  <c r="S125" i="1"/>
  <c r="Y113" i="1"/>
  <c r="T114" i="1"/>
  <c r="T105" i="1"/>
  <c r="AF95" i="1"/>
  <c r="P185" i="1"/>
  <c r="V185" i="1" s="1"/>
  <c r="V173" i="1"/>
  <c r="AB175" i="1" s="1"/>
  <c r="T103" i="1"/>
  <c r="AF93" i="1"/>
  <c r="U93" i="1"/>
  <c r="AG83" i="1"/>
  <c r="G184" i="1"/>
  <c r="H184" i="1" s="1"/>
  <c r="H172" i="1"/>
  <c r="G182" i="1"/>
  <c r="H182" i="1" s="1"/>
  <c r="H170" i="1"/>
  <c r="G180" i="1"/>
  <c r="H180" i="1" s="1"/>
  <c r="H168" i="1"/>
  <c r="G186" i="1"/>
  <c r="H186" i="1" s="1"/>
  <c r="H174" i="1"/>
  <c r="AF88" i="1" l="1"/>
  <c r="AF87" i="1"/>
  <c r="AF85" i="1"/>
  <c r="AF86" i="1"/>
  <c r="AF84" i="1"/>
  <c r="AC151" i="1"/>
  <c r="AE113" i="1"/>
  <c r="AD128" i="1"/>
  <c r="AG82" i="1"/>
  <c r="AD121" i="1"/>
  <c r="AE116" i="1"/>
  <c r="AE100" i="1"/>
  <c r="AE97" i="1"/>
  <c r="AE98" i="1"/>
  <c r="AE96" i="1"/>
  <c r="AE99" i="1"/>
  <c r="AC152" i="1"/>
  <c r="AG76" i="1"/>
  <c r="AG73" i="1"/>
  <c r="AG74" i="1"/>
  <c r="AG72" i="1"/>
  <c r="AG75" i="1"/>
  <c r="AB172" i="1"/>
  <c r="AB169" i="1"/>
  <c r="AB171" i="1"/>
  <c r="AB170" i="1"/>
  <c r="AE119" i="1"/>
  <c r="AC153" i="1"/>
  <c r="AE117" i="1"/>
  <c r="AC149" i="1"/>
  <c r="AG81" i="1"/>
  <c r="AG77" i="1"/>
  <c r="AC148" i="1"/>
  <c r="AC154" i="1"/>
  <c r="AB173" i="1"/>
  <c r="AB174" i="1"/>
  <c r="AC145" i="1"/>
  <c r="AG80" i="1"/>
  <c r="AF94" i="1"/>
  <c r="AG78" i="1"/>
  <c r="AD123" i="1"/>
  <c r="AF92" i="1"/>
  <c r="AE115" i="1"/>
  <c r="AD127" i="1"/>
  <c r="AB184" i="1"/>
  <c r="AB182" i="1"/>
  <c r="AB181" i="1"/>
  <c r="AB183" i="1"/>
  <c r="AB185" i="1"/>
  <c r="AD126" i="1"/>
  <c r="AD120" i="1"/>
  <c r="AE114" i="1"/>
  <c r="AD129" i="1"/>
  <c r="AC146" i="1"/>
  <c r="AB168" i="1"/>
  <c r="AJ6" i="1" s="1"/>
  <c r="AD131" i="1"/>
  <c r="AF91" i="1"/>
  <c r="AJ5" i="1"/>
  <c r="AB180" i="1"/>
  <c r="AJ18" i="1" s="1"/>
  <c r="AG79" i="1"/>
  <c r="AC147" i="1"/>
  <c r="AD122" i="1"/>
  <c r="AF90" i="1"/>
  <c r="S140" i="1"/>
  <c r="Y128" i="1"/>
  <c r="T125" i="1"/>
  <c r="T111" i="1"/>
  <c r="R159" i="1"/>
  <c r="X147" i="1"/>
  <c r="Q177" i="1"/>
  <c r="W177" i="1" s="1"/>
  <c r="W165" i="1"/>
  <c r="S168" i="1"/>
  <c r="Y156" i="1"/>
  <c r="T110" i="1"/>
  <c r="U143" i="1"/>
  <c r="T156" i="1"/>
  <c r="S138" i="1"/>
  <c r="Y126" i="1"/>
  <c r="Q178" i="1"/>
  <c r="W178" i="1" s="1"/>
  <c r="W166" i="1"/>
  <c r="T128" i="1"/>
  <c r="R152" i="1"/>
  <c r="X140" i="1"/>
  <c r="AD142" i="1" s="1"/>
  <c r="Q173" i="1"/>
  <c r="W161" i="1"/>
  <c r="S122" i="1"/>
  <c r="Y110" i="1"/>
  <c r="T115" i="1"/>
  <c r="AF105" i="1"/>
  <c r="T117" i="1"/>
  <c r="AF107" i="1"/>
  <c r="S137" i="1"/>
  <c r="Y125" i="1"/>
  <c r="U98" i="1"/>
  <c r="S148" i="1"/>
  <c r="Y136" i="1"/>
  <c r="R166" i="1"/>
  <c r="X154" i="1"/>
  <c r="S141" i="1"/>
  <c r="Y129" i="1"/>
  <c r="T133" i="1"/>
  <c r="R157" i="1"/>
  <c r="X145" i="1"/>
  <c r="AD143" i="1" s="1"/>
  <c r="R149" i="1"/>
  <c r="X137" i="1"/>
  <c r="AD139" i="1" s="1"/>
  <c r="T136" i="1"/>
  <c r="Q175" i="1"/>
  <c r="W175" i="1" s="1"/>
  <c r="W163" i="1"/>
  <c r="R162" i="1"/>
  <c r="X150" i="1"/>
  <c r="S139" i="1"/>
  <c r="Y127" i="1"/>
  <c r="Q181" i="1"/>
  <c r="W181" i="1" s="1"/>
  <c r="W169" i="1"/>
  <c r="U144" i="1"/>
  <c r="S167" i="1"/>
  <c r="Y155" i="1"/>
  <c r="U116" i="1"/>
  <c r="S145" i="1"/>
  <c r="Y133" i="1"/>
  <c r="Q171" i="1"/>
  <c r="W159" i="1"/>
  <c r="U103" i="1"/>
  <c r="AG93" i="1"/>
  <c r="U99" i="1"/>
  <c r="U113" i="1"/>
  <c r="Q170" i="1"/>
  <c r="W158" i="1"/>
  <c r="Q176" i="1"/>
  <c r="W176" i="1" s="1"/>
  <c r="W164" i="1"/>
  <c r="AC166" i="1" s="1"/>
  <c r="U114" i="1"/>
  <c r="R163" i="1"/>
  <c r="X151" i="1"/>
  <c r="R179" i="1"/>
  <c r="X179" i="1" s="1"/>
  <c r="X167" i="1"/>
  <c r="U124" i="1"/>
  <c r="R160" i="1"/>
  <c r="X148" i="1"/>
  <c r="Q174" i="1"/>
  <c r="W162" i="1"/>
  <c r="AC164" i="1" s="1"/>
  <c r="T130" i="1"/>
  <c r="S142" i="1"/>
  <c r="Y130" i="1"/>
  <c r="T155" i="1"/>
  <c r="S135" i="1"/>
  <c r="Y123" i="1"/>
  <c r="AE125" i="1" s="1"/>
  <c r="R146" i="1"/>
  <c r="X134" i="1"/>
  <c r="AD136" i="1" s="1"/>
  <c r="U118" i="1"/>
  <c r="U105" i="1"/>
  <c r="AG95" i="1"/>
  <c r="T126" i="1"/>
  <c r="R165" i="1"/>
  <c r="X153" i="1"/>
  <c r="R180" i="1"/>
  <c r="X180" i="1" s="1"/>
  <c r="X168" i="1"/>
  <c r="U121" i="1"/>
  <c r="Q172" i="1"/>
  <c r="W160" i="1"/>
  <c r="AC162" i="1" s="1"/>
  <c r="AC177" i="1" l="1"/>
  <c r="AC179" i="1"/>
  <c r="AC160" i="1"/>
  <c r="AG89" i="1"/>
  <c r="AC161" i="1"/>
  <c r="AE129" i="1"/>
  <c r="AC165" i="1"/>
  <c r="AG88" i="1"/>
  <c r="AG87" i="1"/>
  <c r="AG84" i="1"/>
  <c r="AG86" i="1"/>
  <c r="AG85" i="1"/>
  <c r="AE112" i="1"/>
  <c r="AE108" i="1"/>
  <c r="AE109" i="1"/>
  <c r="AE110" i="1"/>
  <c r="AE111" i="1"/>
  <c r="AF100" i="1"/>
  <c r="AF99" i="1"/>
  <c r="AF96" i="1"/>
  <c r="AF97" i="1"/>
  <c r="AF98" i="1"/>
  <c r="AC167" i="1"/>
  <c r="AF101" i="1"/>
  <c r="AE130" i="1"/>
  <c r="AJ15" i="1"/>
  <c r="AJ36" i="1"/>
  <c r="AJ34" i="1"/>
  <c r="AJ33" i="1"/>
  <c r="AJ31" i="1"/>
  <c r="AJ39" i="1"/>
  <c r="AJ28" i="1"/>
  <c r="AJ27" i="1"/>
  <c r="AJ25" i="1"/>
  <c r="AJ23" i="1"/>
  <c r="AJ40" i="1"/>
  <c r="AJ37" i="1"/>
  <c r="AJ41" i="1"/>
  <c r="AJ30" i="1"/>
  <c r="AJ32" i="1"/>
  <c r="AJ35" i="1"/>
  <c r="AJ26" i="1"/>
  <c r="AJ24" i="1"/>
  <c r="AJ29" i="1"/>
  <c r="AJ38" i="1"/>
  <c r="AJ22" i="1"/>
  <c r="AC158" i="1"/>
  <c r="AD141" i="1"/>
  <c r="AG94" i="1"/>
  <c r="AD134" i="1"/>
  <c r="AJ8" i="1"/>
  <c r="AD137" i="1"/>
  <c r="AJ16" i="1"/>
  <c r="AF106" i="1"/>
  <c r="AJ21" i="1"/>
  <c r="AJ14" i="1"/>
  <c r="AG92" i="1"/>
  <c r="AG91" i="1"/>
  <c r="AD140" i="1"/>
  <c r="AD133" i="1"/>
  <c r="AJ9" i="1"/>
  <c r="AD138" i="1"/>
  <c r="AC156" i="1"/>
  <c r="AF103" i="1"/>
  <c r="AC180" i="1"/>
  <c r="AE131" i="1"/>
  <c r="AE127" i="1"/>
  <c r="AC163" i="1"/>
  <c r="AJ19" i="1"/>
  <c r="AE126" i="1"/>
  <c r="AG90" i="1"/>
  <c r="AJ11" i="1"/>
  <c r="AD135" i="1"/>
  <c r="AJ7" i="1"/>
  <c r="AF102" i="1"/>
  <c r="AD132" i="1"/>
  <c r="AD146" i="1"/>
  <c r="AE128" i="1"/>
  <c r="AC178" i="1"/>
  <c r="AC157" i="1"/>
  <c r="AJ20" i="1"/>
  <c r="AJ17" i="1"/>
  <c r="AJ12" i="1"/>
  <c r="AC159" i="1"/>
  <c r="AJ10" i="1"/>
  <c r="AJ13" i="1"/>
  <c r="AF104" i="1"/>
  <c r="U133" i="1"/>
  <c r="R177" i="1"/>
  <c r="X177" i="1" s="1"/>
  <c r="X165" i="1"/>
  <c r="U117" i="1"/>
  <c r="AG107" i="1"/>
  <c r="R158" i="1"/>
  <c r="X146" i="1"/>
  <c r="AD144" i="1" s="1"/>
  <c r="T167" i="1"/>
  <c r="T142" i="1"/>
  <c r="R172" i="1"/>
  <c r="X160" i="1"/>
  <c r="Q185" i="1"/>
  <c r="W185" i="1" s="1"/>
  <c r="W173" i="1"/>
  <c r="T140" i="1"/>
  <c r="S150" i="1"/>
  <c r="Y138" i="1"/>
  <c r="U155" i="1"/>
  <c r="S180" i="1"/>
  <c r="Y180" i="1" s="1"/>
  <c r="Y168" i="1"/>
  <c r="R171" i="1"/>
  <c r="X159" i="1"/>
  <c r="T137" i="1"/>
  <c r="U126" i="1"/>
  <c r="Q182" i="1"/>
  <c r="W182" i="1" s="1"/>
  <c r="W170" i="1"/>
  <c r="U111" i="1"/>
  <c r="AG101" i="1"/>
  <c r="Q183" i="1"/>
  <c r="W183" i="1" s="1"/>
  <c r="W171" i="1"/>
  <c r="U128" i="1"/>
  <c r="U156" i="1"/>
  <c r="S151" i="1"/>
  <c r="Y139" i="1"/>
  <c r="R161" i="1"/>
  <c r="X149" i="1"/>
  <c r="AD149" i="1" s="1"/>
  <c r="T145" i="1"/>
  <c r="R178" i="1"/>
  <c r="X178" i="1" s="1"/>
  <c r="X166" i="1"/>
  <c r="U110" i="1"/>
  <c r="T129" i="1"/>
  <c r="AF119" i="1"/>
  <c r="Q184" i="1"/>
  <c r="W184" i="1" s="1"/>
  <c r="AC183" i="1" s="1"/>
  <c r="W172" i="1"/>
  <c r="AC174" i="1" s="1"/>
  <c r="T138" i="1"/>
  <c r="U130" i="1"/>
  <c r="S147" i="1"/>
  <c r="Y135" i="1"/>
  <c r="S154" i="1"/>
  <c r="Y142" i="1"/>
  <c r="Q186" i="1"/>
  <c r="W186" i="1" s="1"/>
  <c r="W174" i="1"/>
  <c r="AC176" i="1" s="1"/>
  <c r="S134" i="1"/>
  <c r="Y122" i="1"/>
  <c r="R164" i="1"/>
  <c r="X152" i="1"/>
  <c r="AD154" i="1" s="1"/>
  <c r="T168" i="1"/>
  <c r="T122" i="1"/>
  <c r="T123" i="1"/>
  <c r="S152" i="1"/>
  <c r="Y140" i="1"/>
  <c r="U136" i="1"/>
  <c r="R175" i="1"/>
  <c r="X175" i="1" s="1"/>
  <c r="X163" i="1"/>
  <c r="U125" i="1"/>
  <c r="U115" i="1"/>
  <c r="S157" i="1"/>
  <c r="Y145" i="1"/>
  <c r="S179" i="1"/>
  <c r="Y179" i="1" s="1"/>
  <c r="Y167" i="1"/>
  <c r="R174" i="1"/>
  <c r="X162" i="1"/>
  <c r="T148" i="1"/>
  <c r="R169" i="1"/>
  <c r="X157" i="1"/>
  <c r="S153" i="1"/>
  <c r="Y141" i="1"/>
  <c r="S160" i="1"/>
  <c r="Y148" i="1"/>
  <c r="S149" i="1"/>
  <c r="Y137" i="1"/>
  <c r="T127" i="1"/>
  <c r="AF117" i="1"/>
  <c r="AC170" i="1" l="1"/>
  <c r="AF113" i="1"/>
  <c r="AE124" i="1"/>
  <c r="AE120" i="1"/>
  <c r="AE123" i="1"/>
  <c r="AE121" i="1"/>
  <c r="AE122" i="1"/>
  <c r="AG100" i="1"/>
  <c r="AG99" i="1"/>
  <c r="AG96" i="1"/>
  <c r="AG98" i="1"/>
  <c r="AG97" i="1"/>
  <c r="AE141" i="1"/>
  <c r="AE139" i="1"/>
  <c r="AE143" i="1"/>
  <c r="AG105" i="1"/>
  <c r="AE142" i="1"/>
  <c r="AF112" i="1"/>
  <c r="AF109" i="1"/>
  <c r="AF110" i="1"/>
  <c r="AF108" i="1"/>
  <c r="AF111" i="1"/>
  <c r="AE137" i="1"/>
  <c r="AD153" i="1"/>
  <c r="AC185" i="1"/>
  <c r="AC184" i="1"/>
  <c r="AD145" i="1"/>
  <c r="AC171" i="1"/>
  <c r="AC169" i="1"/>
  <c r="AF115" i="1"/>
  <c r="AF118" i="1"/>
  <c r="AD152" i="1"/>
  <c r="AC181" i="1"/>
  <c r="AF116" i="1"/>
  <c r="AC182" i="1"/>
  <c r="AG106" i="1"/>
  <c r="AG104" i="1"/>
  <c r="AF114" i="1"/>
  <c r="AD147" i="1"/>
  <c r="AG103" i="1"/>
  <c r="AC168" i="1"/>
  <c r="AK6" i="1" s="1"/>
  <c r="AD155" i="1"/>
  <c r="AD151" i="1"/>
  <c r="AC173" i="1"/>
  <c r="AC172" i="1"/>
  <c r="AK10" i="1" s="1"/>
  <c r="AE140" i="1"/>
  <c r="AC175" i="1"/>
  <c r="AD148" i="1"/>
  <c r="AD167" i="1"/>
  <c r="AE138" i="1"/>
  <c r="AK5" i="1"/>
  <c r="AD150" i="1"/>
  <c r="AG102" i="1"/>
  <c r="T139" i="1"/>
  <c r="S172" i="1"/>
  <c r="Y160" i="1"/>
  <c r="R181" i="1"/>
  <c r="X181" i="1" s="1"/>
  <c r="X169" i="1"/>
  <c r="R186" i="1"/>
  <c r="X186" i="1" s="1"/>
  <c r="X174" i="1"/>
  <c r="S164" i="1"/>
  <c r="Y152" i="1"/>
  <c r="U168" i="1"/>
  <c r="S162" i="1"/>
  <c r="Y150" i="1"/>
  <c r="S161" i="1"/>
  <c r="Y149" i="1"/>
  <c r="S165" i="1"/>
  <c r="Y153" i="1"/>
  <c r="T160" i="1"/>
  <c r="U148" i="1"/>
  <c r="T135" i="1"/>
  <c r="R176" i="1"/>
  <c r="X176" i="1" s="1"/>
  <c r="AD178" i="1" s="1"/>
  <c r="X164" i="1"/>
  <c r="AD166" i="1" s="1"/>
  <c r="S159" i="1"/>
  <c r="Y147" i="1"/>
  <c r="T150" i="1"/>
  <c r="S163" i="1"/>
  <c r="Y151" i="1"/>
  <c r="U140" i="1"/>
  <c r="U123" i="1"/>
  <c r="U138" i="1"/>
  <c r="U127" i="1"/>
  <c r="T180" i="1"/>
  <c r="T141" i="1"/>
  <c r="AF131" i="1"/>
  <c r="R173" i="1"/>
  <c r="X161" i="1"/>
  <c r="AD163" i="1" s="1"/>
  <c r="R183" i="1"/>
  <c r="X183" i="1" s="1"/>
  <c r="X171" i="1"/>
  <c r="U167" i="1"/>
  <c r="T152" i="1"/>
  <c r="R184" i="1"/>
  <c r="X184" i="1" s="1"/>
  <c r="X172" i="1"/>
  <c r="T179" i="1"/>
  <c r="U129" i="1"/>
  <c r="AG119" i="1"/>
  <c r="U145" i="1"/>
  <c r="S146" i="1"/>
  <c r="Y134" i="1"/>
  <c r="S166" i="1"/>
  <c r="Y154" i="1"/>
  <c r="U142" i="1"/>
  <c r="S169" i="1"/>
  <c r="Y157" i="1"/>
  <c r="U137" i="1"/>
  <c r="T134" i="1"/>
  <c r="U122" i="1"/>
  <c r="T157" i="1"/>
  <c r="T149" i="1"/>
  <c r="T154" i="1"/>
  <c r="R170" i="1"/>
  <c r="X158" i="1"/>
  <c r="AD160" i="1" s="1"/>
  <c r="AK9" i="1" l="1"/>
  <c r="AK13" i="1"/>
  <c r="AG117" i="1"/>
  <c r="AG113" i="1"/>
  <c r="AF125" i="1"/>
  <c r="AD176" i="1"/>
  <c r="AK16" i="1"/>
  <c r="AE153" i="1"/>
  <c r="AE151" i="1"/>
  <c r="AF127" i="1"/>
  <c r="AK14" i="1"/>
  <c r="AD156" i="1"/>
  <c r="AG116" i="1"/>
  <c r="AD177" i="1"/>
  <c r="AD162" i="1"/>
  <c r="AG118" i="1"/>
  <c r="AD158" i="1"/>
  <c r="AK15" i="1"/>
  <c r="AE149" i="1"/>
  <c r="AK12" i="1"/>
  <c r="AK20" i="1"/>
  <c r="AD164" i="1"/>
  <c r="AK22" i="1"/>
  <c r="AF130" i="1"/>
  <c r="AD157" i="1"/>
  <c r="AK17" i="1"/>
  <c r="AK18" i="1"/>
  <c r="AK7" i="1"/>
  <c r="AK28" i="1"/>
  <c r="AK27" i="1"/>
  <c r="AK30" i="1"/>
  <c r="AK31" i="1"/>
  <c r="AK29" i="1"/>
  <c r="AK26" i="1"/>
  <c r="AK25" i="1"/>
  <c r="AK24" i="1"/>
  <c r="AK23" i="1"/>
  <c r="AK33" i="1"/>
  <c r="AK40" i="1"/>
  <c r="AK37" i="1"/>
  <c r="AK36" i="1"/>
  <c r="AK39" i="1"/>
  <c r="AK41" i="1"/>
  <c r="AK34" i="1"/>
  <c r="AK38" i="1"/>
  <c r="AK35" i="1"/>
  <c r="AK32" i="1"/>
  <c r="AD165" i="1"/>
  <c r="AD159" i="1"/>
  <c r="AL5" i="1" s="1"/>
  <c r="AK8" i="1"/>
  <c r="AF124" i="1"/>
  <c r="AF121" i="1"/>
  <c r="AF123" i="1"/>
  <c r="AF120" i="1"/>
  <c r="AF122" i="1"/>
  <c r="AK11" i="1"/>
  <c r="AG112" i="1"/>
  <c r="AG109" i="1"/>
  <c r="AG111" i="1"/>
  <c r="AG108" i="1"/>
  <c r="AG110" i="1"/>
  <c r="AE136" i="1"/>
  <c r="AE132" i="1"/>
  <c r="AE135" i="1"/>
  <c r="AE134" i="1"/>
  <c r="AE133" i="1"/>
  <c r="AG130" i="1"/>
  <c r="AE155" i="1"/>
  <c r="AE152" i="1"/>
  <c r="AE154" i="1"/>
  <c r="AF129" i="1"/>
  <c r="AF126" i="1"/>
  <c r="AF128" i="1"/>
  <c r="AK19" i="1"/>
  <c r="AG114" i="1"/>
  <c r="AD179" i="1"/>
  <c r="AD161" i="1"/>
  <c r="AG115" i="1"/>
  <c r="AE150" i="1"/>
  <c r="AK21" i="1"/>
  <c r="T169" i="1"/>
  <c r="R182" i="1"/>
  <c r="X182" i="1" s="1"/>
  <c r="X170" i="1"/>
  <c r="AD171" i="1" s="1"/>
  <c r="T146" i="1"/>
  <c r="S181" i="1"/>
  <c r="Y181" i="1" s="1"/>
  <c r="Y169" i="1"/>
  <c r="S178" i="1"/>
  <c r="Y178" i="1" s="1"/>
  <c r="Y166" i="1"/>
  <c r="T161" i="1"/>
  <c r="U134" i="1"/>
  <c r="T153" i="1"/>
  <c r="AF143" i="1"/>
  <c r="U150" i="1"/>
  <c r="U152" i="1"/>
  <c r="T162" i="1"/>
  <c r="T164" i="1"/>
  <c r="T166" i="1"/>
  <c r="U149" i="1"/>
  <c r="U154" i="1"/>
  <c r="S158" i="1"/>
  <c r="Y146" i="1"/>
  <c r="U141" i="1"/>
  <c r="AG131" i="1"/>
  <c r="U179" i="1"/>
  <c r="R185" i="1"/>
  <c r="X185" i="1" s="1"/>
  <c r="AD185" i="1" s="1"/>
  <c r="X173" i="1"/>
  <c r="AD175" i="1" s="1"/>
  <c r="U139" i="1"/>
  <c r="AG129" i="1"/>
  <c r="U160" i="1"/>
  <c r="S177" i="1"/>
  <c r="Y177" i="1" s="1"/>
  <c r="Y165" i="1"/>
  <c r="AE167" i="1" s="1"/>
  <c r="S176" i="1"/>
  <c r="Y176" i="1" s="1"/>
  <c r="Y164" i="1"/>
  <c r="T151" i="1"/>
  <c r="AF141" i="1"/>
  <c r="U135" i="1"/>
  <c r="S175" i="1"/>
  <c r="Y175" i="1" s="1"/>
  <c r="Y163" i="1"/>
  <c r="AE165" i="1" s="1"/>
  <c r="S171" i="1"/>
  <c r="Y159" i="1"/>
  <c r="S174" i="1"/>
  <c r="Y162" i="1"/>
  <c r="AE164" i="1" s="1"/>
  <c r="U180" i="1"/>
  <c r="U157" i="1"/>
  <c r="T147" i="1"/>
  <c r="T172" i="1"/>
  <c r="S173" i="1"/>
  <c r="Y161" i="1"/>
  <c r="S184" i="1"/>
  <c r="Y184" i="1" s="1"/>
  <c r="Y172" i="1"/>
  <c r="AD174" i="1" l="1"/>
  <c r="AE178" i="1"/>
  <c r="AF142" i="1"/>
  <c r="AE179" i="1"/>
  <c r="AD184" i="1"/>
  <c r="AD180" i="1"/>
  <c r="AD170" i="1"/>
  <c r="AE163" i="1"/>
  <c r="AF137" i="1"/>
  <c r="AE161" i="1"/>
  <c r="AG125" i="1"/>
  <c r="AE166" i="1"/>
  <c r="AG124" i="1"/>
  <c r="AG120" i="1"/>
  <c r="AG123" i="1"/>
  <c r="AG121" i="1"/>
  <c r="AG122" i="1"/>
  <c r="AF136" i="1"/>
  <c r="AF135" i="1"/>
  <c r="AF133" i="1"/>
  <c r="AF134" i="1"/>
  <c r="AF132" i="1"/>
  <c r="AD169" i="1"/>
  <c r="AG128" i="1"/>
  <c r="AF139" i="1"/>
  <c r="AD182" i="1"/>
  <c r="AE148" i="1"/>
  <c r="AE146" i="1"/>
  <c r="AE145" i="1"/>
  <c r="AE147" i="1"/>
  <c r="AE144" i="1"/>
  <c r="AD181" i="1"/>
  <c r="AD172" i="1"/>
  <c r="AD168" i="1"/>
  <c r="AL6" i="1" s="1"/>
  <c r="AD183" i="1"/>
  <c r="AE162" i="1"/>
  <c r="AF138" i="1"/>
  <c r="AF140" i="1"/>
  <c r="AG127" i="1"/>
  <c r="AE177" i="1"/>
  <c r="AD173" i="1"/>
  <c r="AL11" i="1" s="1"/>
  <c r="AG126" i="1"/>
  <c r="U169" i="1"/>
  <c r="S183" i="1"/>
  <c r="Y183" i="1" s="1"/>
  <c r="Y171" i="1"/>
  <c r="U147" i="1"/>
  <c r="U172" i="1"/>
  <c r="S185" i="1"/>
  <c r="Y185" i="1" s="1"/>
  <c r="Y173" i="1"/>
  <c r="T159" i="1"/>
  <c r="T163" i="1"/>
  <c r="S170" i="1"/>
  <c r="Y158" i="1"/>
  <c r="U161" i="1"/>
  <c r="T174" i="1"/>
  <c r="U162" i="1"/>
  <c r="U146" i="1"/>
  <c r="T158" i="1"/>
  <c r="T181" i="1"/>
  <c r="S186" i="1"/>
  <c r="Y186" i="1" s="1"/>
  <c r="Y174" i="1"/>
  <c r="AE176" i="1" s="1"/>
  <c r="U153" i="1"/>
  <c r="AG143" i="1"/>
  <c r="T176" i="1"/>
  <c r="T184" i="1"/>
  <c r="U151" i="1"/>
  <c r="U166" i="1"/>
  <c r="T178" i="1"/>
  <c r="U164" i="1"/>
  <c r="T165" i="1"/>
  <c r="AF155" i="1"/>
  <c r="T173" i="1"/>
  <c r="AG141" i="1" l="1"/>
  <c r="AF152" i="1"/>
  <c r="AE174" i="1"/>
  <c r="AL10" i="1"/>
  <c r="AL12" i="1"/>
  <c r="AG142" i="1"/>
  <c r="AL17" i="1"/>
  <c r="AL38" i="1"/>
  <c r="AL39" i="1"/>
  <c r="AL23" i="1"/>
  <c r="AL26" i="1"/>
  <c r="AL27" i="1"/>
  <c r="AL21" i="1"/>
  <c r="AL19" i="1"/>
  <c r="AF154" i="1"/>
  <c r="AL20" i="1"/>
  <c r="AL8" i="1"/>
  <c r="AL37" i="1"/>
  <c r="AL32" i="1"/>
  <c r="AL30" i="1"/>
  <c r="AL28" i="1"/>
  <c r="AG138" i="1"/>
  <c r="AF148" i="1"/>
  <c r="AF144" i="1"/>
  <c r="AF147" i="1"/>
  <c r="AF145" i="1"/>
  <c r="AF146" i="1"/>
  <c r="AF153" i="1"/>
  <c r="AE175" i="1"/>
  <c r="AG137" i="1"/>
  <c r="AF149" i="1"/>
  <c r="AE173" i="1"/>
  <c r="AL15" i="1"/>
  <c r="AG139" i="1"/>
  <c r="AF150" i="1"/>
  <c r="AL7" i="1"/>
  <c r="AL18" i="1"/>
  <c r="AL40" i="1"/>
  <c r="AL35" i="1"/>
  <c r="AL34" i="1"/>
  <c r="AL24" i="1"/>
  <c r="AL25" i="1"/>
  <c r="AL14" i="1"/>
  <c r="AG136" i="1"/>
  <c r="AG135" i="1"/>
  <c r="AG132" i="1"/>
  <c r="AG134" i="1"/>
  <c r="AG133" i="1"/>
  <c r="AE160" i="1"/>
  <c r="AE159" i="1"/>
  <c r="AE158" i="1"/>
  <c r="AE156" i="1"/>
  <c r="AE157" i="1"/>
  <c r="AE185" i="1"/>
  <c r="AF151" i="1"/>
  <c r="AG140" i="1"/>
  <c r="AL13" i="1"/>
  <c r="AL22" i="1"/>
  <c r="AL16" i="1"/>
  <c r="AL41" i="1"/>
  <c r="AL36" i="1"/>
  <c r="AL33" i="1"/>
  <c r="AL31" i="1"/>
  <c r="AL29" i="1"/>
  <c r="AL9" i="1"/>
  <c r="T177" i="1"/>
  <c r="AF179" i="1" s="1"/>
  <c r="AF167" i="1"/>
  <c r="T171" i="1"/>
  <c r="U159" i="1"/>
  <c r="T186" i="1"/>
  <c r="S182" i="1"/>
  <c r="Y182" i="1" s="1"/>
  <c r="Y170" i="1"/>
  <c r="U163" i="1"/>
  <c r="AG153" i="1"/>
  <c r="T170" i="1"/>
  <c r="T185" i="1"/>
  <c r="U176" i="1"/>
  <c r="U178" i="1"/>
  <c r="U174" i="1"/>
  <c r="U173" i="1"/>
  <c r="U184" i="1"/>
  <c r="U181" i="1"/>
  <c r="U165" i="1"/>
  <c r="AG155" i="1"/>
  <c r="T175" i="1"/>
  <c r="AF165" i="1"/>
  <c r="U158" i="1"/>
  <c r="AE184" i="1" l="1"/>
  <c r="AE181" i="1"/>
  <c r="AE182" i="1"/>
  <c r="AE180" i="1"/>
  <c r="AE183" i="1"/>
  <c r="AG148" i="1"/>
  <c r="AG147" i="1"/>
  <c r="AG144" i="1"/>
  <c r="AG146" i="1"/>
  <c r="AG145" i="1"/>
  <c r="AF160" i="1"/>
  <c r="AF159" i="1"/>
  <c r="AF157" i="1"/>
  <c r="AF156" i="1"/>
  <c r="AF158" i="1"/>
  <c r="AE172" i="1"/>
  <c r="AE171" i="1"/>
  <c r="AE168" i="1"/>
  <c r="AM6" i="1" s="1"/>
  <c r="AE170" i="1"/>
  <c r="AM31" i="1" s="1"/>
  <c r="AE169" i="1"/>
  <c r="AM7" i="1" s="1"/>
  <c r="AG149" i="1"/>
  <c r="AM30" i="1"/>
  <c r="AM28" i="1"/>
  <c r="AM29" i="1"/>
  <c r="AM23" i="1"/>
  <c r="AM34" i="1"/>
  <c r="AM33" i="1"/>
  <c r="AM40" i="1"/>
  <c r="AM35" i="1"/>
  <c r="AM36" i="1"/>
  <c r="AM37" i="1"/>
  <c r="AM38" i="1"/>
  <c r="AM32" i="1"/>
  <c r="AM41" i="1"/>
  <c r="AM39" i="1"/>
  <c r="AG154" i="1"/>
  <c r="AG150" i="1"/>
  <c r="AM16" i="1"/>
  <c r="AF178" i="1"/>
  <c r="AG151" i="1"/>
  <c r="AG152" i="1"/>
  <c r="AF175" i="1"/>
  <c r="AF176" i="1"/>
  <c r="AF161" i="1"/>
  <c r="AF163" i="1"/>
  <c r="AF164" i="1"/>
  <c r="AM17" i="1"/>
  <c r="AM15" i="1"/>
  <c r="AF162" i="1"/>
  <c r="AF177" i="1"/>
  <c r="AM11" i="1"/>
  <c r="AF174" i="1"/>
  <c r="AM13" i="1"/>
  <c r="AM14" i="1"/>
  <c r="AF166" i="1"/>
  <c r="AM5" i="1"/>
  <c r="AM12" i="1"/>
  <c r="U170" i="1"/>
  <c r="U177" i="1"/>
  <c r="AG179" i="1" s="1"/>
  <c r="AG167" i="1"/>
  <c r="T183" i="1"/>
  <c r="AF185" i="1" s="1"/>
  <c r="AF173" i="1"/>
  <c r="U186" i="1"/>
  <c r="U175" i="1"/>
  <c r="AG177" i="1" s="1"/>
  <c r="T182" i="1"/>
  <c r="U171" i="1"/>
  <c r="AG161" i="1"/>
  <c r="U185" i="1"/>
  <c r="AG178" i="1" l="1"/>
  <c r="AF172" i="1"/>
  <c r="AF169" i="1"/>
  <c r="AF170" i="1"/>
  <c r="AF168" i="1"/>
  <c r="AF171" i="1"/>
  <c r="AF184" i="1"/>
  <c r="AF183" i="1"/>
  <c r="AF180" i="1"/>
  <c r="AF181" i="1"/>
  <c r="AF182" i="1"/>
  <c r="AG163" i="1"/>
  <c r="AM24" i="1"/>
  <c r="AG166" i="1"/>
  <c r="AM20" i="1"/>
  <c r="AG175" i="1"/>
  <c r="AG176" i="1"/>
  <c r="AG165" i="1"/>
  <c r="AG160" i="1"/>
  <c r="AG157" i="1"/>
  <c r="AG159" i="1"/>
  <c r="AG156" i="1"/>
  <c r="AG158" i="1"/>
  <c r="AM27" i="1"/>
  <c r="AM26" i="1"/>
  <c r="AM9" i="1"/>
  <c r="AG164" i="1"/>
  <c r="AM19" i="1"/>
  <c r="AM10" i="1"/>
  <c r="AG174" i="1"/>
  <c r="AM21" i="1"/>
  <c r="AM22" i="1"/>
  <c r="AM25" i="1"/>
  <c r="AM8" i="1"/>
  <c r="AM18" i="1"/>
  <c r="AG162" i="1"/>
  <c r="U182" i="1"/>
  <c r="U183" i="1"/>
  <c r="AG185" i="1" s="1"/>
  <c r="AG173" i="1"/>
  <c r="AG172" i="1" l="1"/>
  <c r="AG171" i="1"/>
  <c r="AG170" i="1"/>
  <c r="AG168" i="1"/>
  <c r="AG169" i="1"/>
  <c r="AH181" i="1"/>
  <c r="AG184" i="1"/>
  <c r="AG183" i="1"/>
  <c r="AG181" i="1"/>
  <c r="AG180" i="1"/>
  <c r="AG182" i="1"/>
  <c r="AH168" i="1"/>
  <c r="AH183" i="1"/>
  <c r="AH170" i="1"/>
  <c r="AH180" i="1" l="1"/>
  <c r="AH172" i="1"/>
  <c r="AH31" i="1"/>
  <c r="AH32" i="1"/>
  <c r="AH27" i="1"/>
  <c r="AH28" i="1"/>
  <c r="AH29" i="1"/>
  <c r="AH26" i="1"/>
  <c r="AH25" i="1"/>
  <c r="AH30" i="1"/>
  <c r="AH34" i="1"/>
  <c r="AH33" i="1"/>
  <c r="AH35" i="1"/>
  <c r="AH47" i="1"/>
  <c r="AH45" i="1"/>
  <c r="AH40" i="1"/>
  <c r="AH46" i="1"/>
  <c r="AH41" i="1"/>
  <c r="AH38" i="1"/>
  <c r="AH37" i="1"/>
  <c r="AH44" i="1"/>
  <c r="AH39" i="1"/>
  <c r="AH42" i="1"/>
  <c r="AH36" i="1"/>
  <c r="AH59" i="1"/>
  <c r="AH43" i="1"/>
  <c r="AH57" i="1"/>
  <c r="AH49" i="1"/>
  <c r="AH53" i="1"/>
  <c r="AH55" i="1"/>
  <c r="AH50" i="1"/>
  <c r="AH52" i="1"/>
  <c r="AH54" i="1"/>
  <c r="AH58" i="1"/>
  <c r="AH71" i="1"/>
  <c r="AH65" i="1"/>
  <c r="AH51" i="1"/>
  <c r="AH69" i="1"/>
  <c r="AH56" i="1"/>
  <c r="AH48" i="1"/>
  <c r="AH70" i="1"/>
  <c r="AH66" i="1"/>
  <c r="AH68" i="1"/>
  <c r="AH61" i="1"/>
  <c r="AH67" i="1"/>
  <c r="AH79" i="1"/>
  <c r="AH64" i="1"/>
  <c r="AH62" i="1"/>
  <c r="AH60" i="1"/>
  <c r="AH83" i="1"/>
  <c r="AH63" i="1"/>
  <c r="AH72" i="1"/>
  <c r="AH75" i="1"/>
  <c r="AH74" i="1"/>
  <c r="AH76" i="1"/>
  <c r="AH80" i="1"/>
  <c r="AH78" i="1"/>
  <c r="AH77" i="1"/>
  <c r="AH82" i="1"/>
  <c r="AH95" i="1"/>
  <c r="AH81" i="1"/>
  <c r="AH89" i="1"/>
  <c r="AH93" i="1"/>
  <c r="AH73" i="1"/>
  <c r="AH86" i="1"/>
  <c r="AH105" i="1"/>
  <c r="AH92" i="1"/>
  <c r="AH84" i="1"/>
  <c r="AH91" i="1"/>
  <c r="AH107" i="1"/>
  <c r="AH94" i="1"/>
  <c r="AH87" i="1"/>
  <c r="AH85" i="1"/>
  <c r="AH90" i="1"/>
  <c r="AH88" i="1"/>
  <c r="AH119" i="1"/>
  <c r="AH102" i="1"/>
  <c r="AH104" i="1"/>
  <c r="AH106" i="1"/>
  <c r="AH117" i="1"/>
  <c r="AH103" i="1"/>
  <c r="AH98" i="1"/>
  <c r="AH101" i="1"/>
  <c r="AH100" i="1"/>
  <c r="AH97" i="1"/>
  <c r="AH96" i="1"/>
  <c r="AH99" i="1"/>
  <c r="AH118" i="1"/>
  <c r="AH115" i="1"/>
  <c r="AH109" i="1"/>
  <c r="AH131" i="1"/>
  <c r="AH114" i="1"/>
  <c r="AH110" i="1"/>
  <c r="AH111" i="1"/>
  <c r="AH108" i="1"/>
  <c r="AH125" i="1"/>
  <c r="AH112" i="1"/>
  <c r="AH113" i="1"/>
  <c r="AH116" i="1"/>
  <c r="AH120" i="1"/>
  <c r="AH128" i="1"/>
  <c r="AH123" i="1"/>
  <c r="AH121" i="1"/>
  <c r="AH141" i="1"/>
  <c r="AH127" i="1"/>
  <c r="AH124" i="1"/>
  <c r="AH130" i="1"/>
  <c r="AH122" i="1"/>
  <c r="AH143" i="1"/>
  <c r="AH129" i="1"/>
  <c r="AH126" i="1"/>
  <c r="AH136" i="1"/>
  <c r="AH155" i="1"/>
  <c r="AH139" i="1"/>
  <c r="AH133" i="1"/>
  <c r="AH152" i="1"/>
  <c r="AH134" i="1"/>
  <c r="AH135" i="1"/>
  <c r="AH142" i="1"/>
  <c r="AH140" i="1"/>
  <c r="AH132" i="1"/>
  <c r="AH137" i="1"/>
  <c r="AH138" i="1"/>
  <c r="AH153" i="1"/>
  <c r="AH149" i="1"/>
  <c r="AH147" i="1"/>
  <c r="AH165" i="1"/>
  <c r="AH150" i="1"/>
  <c r="AH179" i="1"/>
  <c r="AH146" i="1"/>
  <c r="AH144" i="1"/>
  <c r="AH167" i="1"/>
  <c r="AH151" i="1"/>
  <c r="AH148" i="1"/>
  <c r="AH145" i="1"/>
  <c r="AH154" i="1"/>
  <c r="AH177" i="1"/>
  <c r="AH156" i="1"/>
  <c r="AH175" i="1"/>
  <c r="AH185" i="1"/>
  <c r="AH164" i="1"/>
  <c r="AH166" i="1"/>
  <c r="AH158" i="1"/>
  <c r="AH173" i="1"/>
  <c r="AH162" i="1"/>
  <c r="AH159" i="1"/>
  <c r="AH160" i="1"/>
  <c r="AH174" i="1"/>
  <c r="AH176" i="1"/>
  <c r="AH161" i="1"/>
  <c r="AH157" i="1"/>
  <c r="AH178" i="1"/>
  <c r="AH163" i="1"/>
  <c r="AH171" i="1"/>
  <c r="AH169" i="1"/>
  <c r="AH182" i="1"/>
  <c r="AH184" i="1"/>
</calcChain>
</file>

<file path=xl/sharedStrings.xml><?xml version="1.0" encoding="utf-8"?>
<sst xmlns="http://schemas.openxmlformats.org/spreadsheetml/2006/main" count="237" uniqueCount="23">
  <si>
    <t>/</t>
  </si>
  <si>
    <t>anoms</t>
  </si>
  <si>
    <t>cycle</t>
  </si>
  <si>
    <t>mar00-oct13</t>
  </si>
  <si>
    <t>HadSST3</t>
  </si>
  <si>
    <t>1961-1990</t>
  </si>
  <si>
    <t>sw_all</t>
  </si>
  <si>
    <t>sw_clr</t>
  </si>
  <si>
    <t>lw_all</t>
  </si>
  <si>
    <t>lw_clr</t>
  </si>
  <si>
    <t>net_all</t>
  </si>
  <si>
    <t>net_clr</t>
  </si>
  <si>
    <t>3-mon</t>
  </si>
  <si>
    <t>ssmI clw</t>
  </si>
  <si>
    <t>ssmi clw</t>
  </si>
  <si>
    <t>3-mon anoms</t>
  </si>
  <si>
    <t>SST</t>
  </si>
  <si>
    <t>CLW</t>
  </si>
  <si>
    <t>-net_all</t>
  </si>
  <si>
    <t>-net_clr</t>
  </si>
  <si>
    <t>MEI</t>
  </si>
  <si>
    <t xml:space="preserve">Lag regression with SST </t>
  </si>
  <si>
    <t>lag (months)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</si>
</sst>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2" fillId="0" borderId="0" xfId="0" applyFont="1"/>
    <xf numFmtId="164" fontId="0" fillId="2" borderId="0" xfId="0" applyNumberFormat="1" applyFill="1"/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/>
    <xf numFmtId="49" fontId="1" fillId="0" borderId="0" xfId="0" applyNumberFormat="1" applyFont="1" applyAlignment="1">
      <alignment horizontal="center"/>
    </xf>
    <xf numFmtId="49" fontId="2" fillId="0" borderId="0" xfId="0" applyNumberFormat="1" applyFont="1"/>
    <xf numFmtId="49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3" fillId="0" borderId="0" xfId="0" applyFont="1"/>
    <xf numFmtId="0" fontId="0" fillId="0" borderId="0" xfId="0" applyFill="1"/>
    <xf numFmtId="49" fontId="2" fillId="0" borderId="0" xfId="0" applyNumberFormat="1" applyFont="1" applyFill="1"/>
    <xf numFmtId="0" fontId="0" fillId="0" borderId="0" xfId="0" applyFill="1" applyAlignment="1">
      <alignment horizontal="center"/>
    </xf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trendline>
            <c:spPr>
              <a:ln w="28575">
                <a:solidFill>
                  <a:srgbClr val="00B050"/>
                </a:solidFill>
              </a:ln>
            </c:spPr>
            <c:trendlineType val="linear"/>
            <c:dispRSqr val="0"/>
            <c:dispEq val="0"/>
          </c:trendline>
          <c:cat>
            <c:numRef>
              <c:f>Sheet1!$C$21:$C$188</c:f>
              <c:numCache>
                <c:formatCode>General</c:formatCode>
                <c:ptCount val="168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2001</c:v>
                </c:pt>
                <c:pt idx="13">
                  <c:v>2001</c:v>
                </c:pt>
                <c:pt idx="14">
                  <c:v>2001</c:v>
                </c:pt>
                <c:pt idx="15">
                  <c:v>2001</c:v>
                </c:pt>
                <c:pt idx="16">
                  <c:v>2001</c:v>
                </c:pt>
                <c:pt idx="17">
                  <c:v>2001</c:v>
                </c:pt>
                <c:pt idx="18">
                  <c:v>2001</c:v>
                </c:pt>
                <c:pt idx="19">
                  <c:v>2001</c:v>
                </c:pt>
                <c:pt idx="20">
                  <c:v>2001</c:v>
                </c:pt>
                <c:pt idx="21">
                  <c:v>2001</c:v>
                </c:pt>
                <c:pt idx="22">
                  <c:v>2001</c:v>
                </c:pt>
                <c:pt idx="23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2012</c:v>
                </c:pt>
                <c:pt idx="146">
                  <c:v>2012</c:v>
                </c:pt>
                <c:pt idx="147">
                  <c:v>2012</c:v>
                </c:pt>
                <c:pt idx="148">
                  <c:v>2012</c:v>
                </c:pt>
                <c:pt idx="149">
                  <c:v>2012</c:v>
                </c:pt>
                <c:pt idx="150">
                  <c:v>2012</c:v>
                </c:pt>
                <c:pt idx="151">
                  <c:v>2012</c:v>
                </c:pt>
                <c:pt idx="152">
                  <c:v>2012</c:v>
                </c:pt>
                <c:pt idx="153">
                  <c:v>2012</c:v>
                </c:pt>
                <c:pt idx="154">
                  <c:v>2012</c:v>
                </c:pt>
                <c:pt idx="155">
                  <c:v>2012</c:v>
                </c:pt>
                <c:pt idx="156">
                  <c:v>2013</c:v>
                </c:pt>
                <c:pt idx="157">
                  <c:v>2013</c:v>
                </c:pt>
                <c:pt idx="158">
                  <c:v>2013</c:v>
                </c:pt>
                <c:pt idx="159">
                  <c:v>2013</c:v>
                </c:pt>
                <c:pt idx="160">
                  <c:v>2013</c:v>
                </c:pt>
                <c:pt idx="161">
                  <c:v>2013</c:v>
                </c:pt>
                <c:pt idx="162">
                  <c:v>2013</c:v>
                </c:pt>
                <c:pt idx="163">
                  <c:v>2013</c:v>
                </c:pt>
                <c:pt idx="164">
                  <c:v>2013</c:v>
                </c:pt>
                <c:pt idx="165">
                  <c:v>2013</c:v>
                </c:pt>
                <c:pt idx="166">
                  <c:v>2013</c:v>
                </c:pt>
                <c:pt idx="167">
                  <c:v>2013</c:v>
                </c:pt>
              </c:numCache>
            </c:numRef>
          </c:cat>
          <c:val>
            <c:numRef>
              <c:f>Sheet1!$I$21:$I$188</c:f>
              <c:numCache>
                <c:formatCode>General</c:formatCode>
                <c:ptCount val="168"/>
                <c:pt idx="1">
                  <c:v>-0.13569047619047617</c:v>
                </c:pt>
                <c:pt idx="2">
                  <c:v>-0.12673809523809521</c:v>
                </c:pt>
                <c:pt idx="3">
                  <c:v>-0.12016666666666666</c:v>
                </c:pt>
                <c:pt idx="4">
                  <c:v>-0.13069047619047616</c:v>
                </c:pt>
                <c:pt idx="5">
                  <c:v>-0.15835714285714284</c:v>
                </c:pt>
                <c:pt idx="6">
                  <c:v>-0.16097619047619047</c:v>
                </c:pt>
                <c:pt idx="7">
                  <c:v>-0.1452857142857143</c:v>
                </c:pt>
                <c:pt idx="8">
                  <c:v>-0.12421428571428572</c:v>
                </c:pt>
                <c:pt idx="9">
                  <c:v>-0.10073076923076925</c:v>
                </c:pt>
                <c:pt idx="10">
                  <c:v>-0.10213003663003666</c:v>
                </c:pt>
                <c:pt idx="11">
                  <c:v>-9.2153846153846142E-2</c:v>
                </c:pt>
                <c:pt idx="12">
                  <c:v>-9.3589743589743549E-2</c:v>
                </c:pt>
                <c:pt idx="13">
                  <c:v>-3.6690476190476169E-2</c:v>
                </c:pt>
                <c:pt idx="14">
                  <c:v>-2.4047619047618909E-3</c:v>
                </c:pt>
                <c:pt idx="15">
                  <c:v>5.0000000000001898E-4</c:v>
                </c:pt>
                <c:pt idx="16">
                  <c:v>-1.435714285714281E-2</c:v>
                </c:pt>
                <c:pt idx="17">
                  <c:v>-2.4023809523809503E-2</c:v>
                </c:pt>
                <c:pt idx="18">
                  <c:v>-1.0309523809523788E-2</c:v>
                </c:pt>
                <c:pt idx="19">
                  <c:v>-1.2952380952380957E-2</c:v>
                </c:pt>
                <c:pt idx="20">
                  <c:v>-4.5476190476190408E-3</c:v>
                </c:pt>
                <c:pt idx="21">
                  <c:v>1.1602564102564069E-2</c:v>
                </c:pt>
                <c:pt idx="22">
                  <c:v>1.3203296703296674E-2</c:v>
                </c:pt>
                <c:pt idx="23">
                  <c:v>3.2512820512820506E-2</c:v>
                </c:pt>
                <c:pt idx="24">
                  <c:v>2.7743589743589776E-2</c:v>
                </c:pt>
                <c:pt idx="25">
                  <c:v>7.2642857142857176E-2</c:v>
                </c:pt>
                <c:pt idx="26">
                  <c:v>7.0261904761904789E-2</c:v>
                </c:pt>
                <c:pt idx="27">
                  <c:v>8.1500000000000017E-2</c:v>
                </c:pt>
                <c:pt idx="28">
                  <c:v>4.9976190476190528E-2</c:v>
                </c:pt>
                <c:pt idx="29">
                  <c:v>1.5309523809523828E-2</c:v>
                </c:pt>
                <c:pt idx="30">
                  <c:v>-1.7976190476190462E-2</c:v>
                </c:pt>
                <c:pt idx="31">
                  <c:v>-4.9619047619047639E-2</c:v>
                </c:pt>
                <c:pt idx="32">
                  <c:v>-2.2880952380952373E-2</c:v>
                </c:pt>
                <c:pt idx="33">
                  <c:v>-1.3397435897435916E-2</c:v>
                </c:pt>
                <c:pt idx="34">
                  <c:v>3.0536630036630024E-2</c:v>
                </c:pt>
                <c:pt idx="35">
                  <c:v>3.3512820512820528E-2</c:v>
                </c:pt>
                <c:pt idx="36">
                  <c:v>5.7743589743589785E-2</c:v>
                </c:pt>
                <c:pt idx="37">
                  <c:v>6.0976190476190517E-2</c:v>
                </c:pt>
                <c:pt idx="38">
                  <c:v>5.2261904761904766E-2</c:v>
                </c:pt>
                <c:pt idx="39">
                  <c:v>3.6833333333333329E-2</c:v>
                </c:pt>
                <c:pt idx="40">
                  <c:v>2.0642857142857168E-2</c:v>
                </c:pt>
                <c:pt idx="41">
                  <c:v>2.7642857142857153E-2</c:v>
                </c:pt>
                <c:pt idx="42">
                  <c:v>4.5690476190476205E-2</c:v>
                </c:pt>
                <c:pt idx="43">
                  <c:v>6.1047619047619038E-2</c:v>
                </c:pt>
                <c:pt idx="44">
                  <c:v>8.1119047619047632E-2</c:v>
                </c:pt>
                <c:pt idx="45">
                  <c:v>8.1935897435897423E-2</c:v>
                </c:pt>
                <c:pt idx="46">
                  <c:v>5.7203296703296692E-2</c:v>
                </c:pt>
                <c:pt idx="47">
                  <c:v>4.4179487179487185E-2</c:v>
                </c:pt>
                <c:pt idx="48">
                  <c:v>3.6743589743589766E-2</c:v>
                </c:pt>
                <c:pt idx="49">
                  <c:v>3.1976190476190491E-2</c:v>
                </c:pt>
                <c:pt idx="50">
                  <c:v>2.7261904761904765E-2</c:v>
                </c:pt>
                <c:pt idx="51">
                  <c:v>7.8333333333333397E-3</c:v>
                </c:pt>
                <c:pt idx="52">
                  <c:v>-1.7357142857142831E-2</c:v>
                </c:pt>
                <c:pt idx="53">
                  <c:v>-3.7357142857142846E-2</c:v>
                </c:pt>
                <c:pt idx="54">
                  <c:v>-3.5642857142857122E-2</c:v>
                </c:pt>
                <c:pt idx="55">
                  <c:v>-2.2857142857142798E-3</c:v>
                </c:pt>
                <c:pt idx="56">
                  <c:v>9.1190476190476377E-3</c:v>
                </c:pt>
                <c:pt idx="57">
                  <c:v>2.7602564102564082E-2</c:v>
                </c:pt>
                <c:pt idx="58">
                  <c:v>3.3203296703296692E-2</c:v>
                </c:pt>
                <c:pt idx="59">
                  <c:v>4.5512820512820518E-2</c:v>
                </c:pt>
                <c:pt idx="60">
                  <c:v>3.7743589743589788E-2</c:v>
                </c:pt>
                <c:pt idx="61">
                  <c:v>4.4309523809523833E-2</c:v>
                </c:pt>
                <c:pt idx="62">
                  <c:v>4.5928571428571451E-2</c:v>
                </c:pt>
                <c:pt idx="63">
                  <c:v>6.0500000000000019E-2</c:v>
                </c:pt>
                <c:pt idx="64">
                  <c:v>6.3309523809523857E-2</c:v>
                </c:pt>
                <c:pt idx="65">
                  <c:v>6.4976190476190507E-2</c:v>
                </c:pt>
                <c:pt idx="66">
                  <c:v>7.1357142857142883E-2</c:v>
                </c:pt>
                <c:pt idx="67">
                  <c:v>6.6714285714285712E-2</c:v>
                </c:pt>
                <c:pt idx="68">
                  <c:v>6.1119047619047628E-2</c:v>
                </c:pt>
                <c:pt idx="69">
                  <c:v>3.9935897435897427E-2</c:v>
                </c:pt>
                <c:pt idx="70">
                  <c:v>1.8536630036630031E-2</c:v>
                </c:pt>
                <c:pt idx="71">
                  <c:v>8.4615384615384836E-4</c:v>
                </c:pt>
                <c:pt idx="72">
                  <c:v>-2.5641025641022958E-4</c:v>
                </c:pt>
                <c:pt idx="73">
                  <c:v>-9.3571428571428226E-3</c:v>
                </c:pt>
                <c:pt idx="74">
                  <c:v>-7.4047619047618767E-3</c:v>
                </c:pt>
                <c:pt idx="75">
                  <c:v>-9.4999999999999894E-3</c:v>
                </c:pt>
                <c:pt idx="76">
                  <c:v>1.6428571428571681E-3</c:v>
                </c:pt>
                <c:pt idx="77">
                  <c:v>-2.3809523809518545E-5</c:v>
                </c:pt>
                <c:pt idx="78">
                  <c:v>1.2690476190476216E-2</c:v>
                </c:pt>
                <c:pt idx="79">
                  <c:v>2.5380952380952376E-2</c:v>
                </c:pt>
                <c:pt idx="80">
                  <c:v>4.4785714285714297E-2</c:v>
                </c:pt>
                <c:pt idx="81">
                  <c:v>5.5935897435897421E-2</c:v>
                </c:pt>
                <c:pt idx="82">
                  <c:v>7.6536630036630041E-2</c:v>
                </c:pt>
                <c:pt idx="83">
                  <c:v>9.2179487179487207E-2</c:v>
                </c:pt>
                <c:pt idx="84">
                  <c:v>9.2076923076923126E-2</c:v>
                </c:pt>
                <c:pt idx="85">
                  <c:v>5.6309523809523844E-2</c:v>
                </c:pt>
                <c:pt idx="86">
                  <c:v>1.0261904761904769E-2</c:v>
                </c:pt>
                <c:pt idx="87">
                  <c:v>-3.3166666666666678E-2</c:v>
                </c:pt>
                <c:pt idx="88">
                  <c:v>-3.0690476190476174E-2</c:v>
                </c:pt>
                <c:pt idx="89">
                  <c:v>-2.8023809523809524E-2</c:v>
                </c:pt>
                <c:pt idx="90">
                  <c:v>-4.9309523809523803E-2</c:v>
                </c:pt>
                <c:pt idx="91">
                  <c:v>-7.6285714285714304E-2</c:v>
                </c:pt>
                <c:pt idx="92">
                  <c:v>-9.8547619047619051E-2</c:v>
                </c:pt>
                <c:pt idx="93">
                  <c:v>-0.10873076923076926</c:v>
                </c:pt>
                <c:pt idx="94">
                  <c:v>-0.13513003663003664</c:v>
                </c:pt>
                <c:pt idx="95">
                  <c:v>-0.15815384615384614</c:v>
                </c:pt>
                <c:pt idx="96">
                  <c:v>-0.16258974358974354</c:v>
                </c:pt>
                <c:pt idx="97">
                  <c:v>-0.15035714285714283</c:v>
                </c:pt>
                <c:pt idx="98">
                  <c:v>-0.13607142857142854</c:v>
                </c:pt>
                <c:pt idx="99">
                  <c:v>-0.11683333333333333</c:v>
                </c:pt>
                <c:pt idx="100">
                  <c:v>-0.10935714285714282</c:v>
                </c:pt>
                <c:pt idx="101">
                  <c:v>-7.9690476190476187E-2</c:v>
                </c:pt>
                <c:pt idx="102">
                  <c:v>-5.9309523809523791E-2</c:v>
                </c:pt>
                <c:pt idx="103">
                  <c:v>-2.4285714285714299E-2</c:v>
                </c:pt>
                <c:pt idx="104">
                  <c:v>-2.1880952380952372E-2</c:v>
                </c:pt>
                <c:pt idx="105">
                  <c:v>-3.3397435897435913E-2</c:v>
                </c:pt>
                <c:pt idx="106">
                  <c:v>-4.9463369963369974E-2</c:v>
                </c:pt>
                <c:pt idx="107">
                  <c:v>-4.2153846153846153E-2</c:v>
                </c:pt>
                <c:pt idx="108">
                  <c:v>-3.9256410256410225E-2</c:v>
                </c:pt>
                <c:pt idx="109">
                  <c:v>-4.2690476190476168E-2</c:v>
                </c:pt>
                <c:pt idx="110">
                  <c:v>-4.0404761904761888E-2</c:v>
                </c:pt>
                <c:pt idx="111">
                  <c:v>-4.1666666666666519E-3</c:v>
                </c:pt>
                <c:pt idx="112">
                  <c:v>6.6976190476190522E-2</c:v>
                </c:pt>
                <c:pt idx="113">
                  <c:v>0.10764285714285717</c:v>
                </c:pt>
                <c:pt idx="114">
                  <c:v>0.12202380952380955</c:v>
                </c:pt>
                <c:pt idx="115">
                  <c:v>7.3047619047619042E-2</c:v>
                </c:pt>
                <c:pt idx="116">
                  <c:v>5.3452380952380953E-2</c:v>
                </c:pt>
                <c:pt idx="117">
                  <c:v>5.4935897435897406E-2</c:v>
                </c:pt>
                <c:pt idx="118">
                  <c:v>0.11653663003663001</c:v>
                </c:pt>
                <c:pt idx="119">
                  <c:v>0.14517948717948717</c:v>
                </c:pt>
                <c:pt idx="120">
                  <c:v>0.1647435897435898</c:v>
                </c:pt>
                <c:pt idx="121">
                  <c:v>0.15197619047619051</c:v>
                </c:pt>
                <c:pt idx="122">
                  <c:v>0.15792857142857145</c:v>
                </c:pt>
                <c:pt idx="123">
                  <c:v>0.14683333333333334</c:v>
                </c:pt>
                <c:pt idx="124">
                  <c:v>0.12230952380952385</c:v>
                </c:pt>
                <c:pt idx="125">
                  <c:v>9.9642857142857158E-2</c:v>
                </c:pt>
                <c:pt idx="126">
                  <c:v>6.7690476190476204E-2</c:v>
                </c:pt>
                <c:pt idx="127">
                  <c:v>3.2047619047619026E-2</c:v>
                </c:pt>
                <c:pt idx="128">
                  <c:v>-1.4214285714285716E-2</c:v>
                </c:pt>
                <c:pt idx="129">
                  <c:v>-4.4730769230769261E-2</c:v>
                </c:pt>
                <c:pt idx="130">
                  <c:v>-5.0796703296703306E-2</c:v>
                </c:pt>
                <c:pt idx="131">
                  <c:v>-5.7487179487179484E-2</c:v>
                </c:pt>
                <c:pt idx="132">
                  <c:v>-4.7589743589743549E-2</c:v>
                </c:pt>
                <c:pt idx="133">
                  <c:v>-4.7690476190476151E-2</c:v>
                </c:pt>
                <c:pt idx="134">
                  <c:v>-4.407142857142856E-2</c:v>
                </c:pt>
                <c:pt idx="135">
                  <c:v>-4.0500000000000001E-2</c:v>
                </c:pt>
                <c:pt idx="136">
                  <c:v>-2.9023809523809507E-2</c:v>
                </c:pt>
                <c:pt idx="137">
                  <c:v>-1.9690476190476185E-2</c:v>
                </c:pt>
                <c:pt idx="138">
                  <c:v>-2.4642857142857133E-2</c:v>
                </c:pt>
                <c:pt idx="139">
                  <c:v>-4.6285714285714298E-2</c:v>
                </c:pt>
                <c:pt idx="140">
                  <c:v>-7.7214285714285721E-2</c:v>
                </c:pt>
                <c:pt idx="141">
                  <c:v>-8.3397435897435923E-2</c:v>
                </c:pt>
                <c:pt idx="142">
                  <c:v>-9.0463369963369969E-2</c:v>
                </c:pt>
                <c:pt idx="143">
                  <c:v>-8.2487179487179485E-2</c:v>
                </c:pt>
                <c:pt idx="144">
                  <c:v>-8.2923076923076891E-2</c:v>
                </c:pt>
                <c:pt idx="145">
                  <c:v>-7.435714285714283E-2</c:v>
                </c:pt>
                <c:pt idx="146">
                  <c:v>-5.4738095238095232E-2</c:v>
                </c:pt>
                <c:pt idx="147">
                  <c:v>-2.5500000000000005E-2</c:v>
                </c:pt>
                <c:pt idx="148">
                  <c:v>-3.3571428571428363E-3</c:v>
                </c:pt>
                <c:pt idx="149">
                  <c:v>5.9761904761904865E-3</c:v>
                </c:pt>
                <c:pt idx="150">
                  <c:v>5.6904761904762085E-3</c:v>
                </c:pt>
                <c:pt idx="151">
                  <c:v>2.404761904761904E-2</c:v>
                </c:pt>
                <c:pt idx="152">
                  <c:v>5.278571428571429E-2</c:v>
                </c:pt>
                <c:pt idx="153">
                  <c:v>7.3602564102564064E-2</c:v>
                </c:pt>
                <c:pt idx="154">
                  <c:v>7.0203296703296683E-2</c:v>
                </c:pt>
                <c:pt idx="155">
                  <c:v>3.8512820512820511E-2</c:v>
                </c:pt>
                <c:pt idx="156">
                  <c:v>9.4102564102564457E-3</c:v>
                </c:pt>
                <c:pt idx="157">
                  <c:v>-1.3690476190476178E-2</c:v>
                </c:pt>
                <c:pt idx="158">
                  <c:v>2.6190476190475948E-4</c:v>
                </c:pt>
                <c:pt idx="159">
                  <c:v>1.5833333333333328E-2</c:v>
                </c:pt>
                <c:pt idx="160">
                  <c:v>9.9761904761905083E-3</c:v>
                </c:pt>
                <c:pt idx="161">
                  <c:v>2.5976190476190486E-2</c:v>
                </c:pt>
                <c:pt idx="162">
                  <c:v>3.3023809523809532E-2</c:v>
                </c:pt>
                <c:pt idx="163">
                  <c:v>7.4714285714285691E-2</c:v>
                </c:pt>
                <c:pt idx="164">
                  <c:v>6.1119047619047628E-2</c:v>
                </c:pt>
                <c:pt idx="165">
                  <c:v>7.2602564102564091E-2</c:v>
                </c:pt>
                <c:pt idx="166">
                  <c:v>6.2203296703296683E-2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trendline>
            <c:spPr>
              <a:ln w="28575">
                <a:solidFill>
                  <a:schemeClr val="bg1">
                    <a:lumMod val="65000"/>
                  </a:schemeClr>
                </a:solidFill>
              </a:ln>
            </c:spPr>
            <c:trendlineType val="linear"/>
            <c:dispRSqr val="0"/>
            <c:dispEq val="0"/>
          </c:trendline>
          <c:val>
            <c:numRef>
              <c:f>Sheet1!$B$21:$B$188</c:f>
              <c:numCache>
                <c:formatCode>General</c:formatCode>
                <c:ptCount val="168"/>
                <c:pt idx="1">
                  <c:v>-0.11507246376811595</c:v>
                </c:pt>
                <c:pt idx="2">
                  <c:v>-9.3301127214170679E-2</c:v>
                </c:pt>
                <c:pt idx="3">
                  <c:v>-4.8115942028985503E-2</c:v>
                </c:pt>
                <c:pt idx="4">
                  <c:v>-1.57487922705314E-2</c:v>
                </c:pt>
                <c:pt idx="5">
                  <c:v>-5.4428341384863133E-3</c:v>
                </c:pt>
                <c:pt idx="6">
                  <c:v>-1.5136876006441225E-2</c:v>
                </c:pt>
                <c:pt idx="7">
                  <c:v>-1.8937198067632853E-2</c:v>
                </c:pt>
                <c:pt idx="8">
                  <c:v>-2.4734299516908215E-2</c:v>
                </c:pt>
                <c:pt idx="9">
                  <c:v>-4.4541062801932374E-2</c:v>
                </c:pt>
                <c:pt idx="10">
                  <c:v>-5.5297906602254435E-2</c:v>
                </c:pt>
                <c:pt idx="11">
                  <c:v>-6.0386473429951695E-2</c:v>
                </c:pt>
                <c:pt idx="12">
                  <c:v>-5.9033816425120782E-2</c:v>
                </c:pt>
                <c:pt idx="13">
                  <c:v>-5.9742351046698873E-2</c:v>
                </c:pt>
                <c:pt idx="14">
                  <c:v>-4.7053140096618352E-2</c:v>
                </c:pt>
                <c:pt idx="15">
                  <c:v>-1.8035426731078906E-2</c:v>
                </c:pt>
                <c:pt idx="16">
                  <c:v>-4.1867954911433146E-4</c:v>
                </c:pt>
                <c:pt idx="17">
                  <c:v>1.2399355877616747E-2</c:v>
                </c:pt>
                <c:pt idx="18">
                  <c:v>1.8164251207729472E-2</c:v>
                </c:pt>
                <c:pt idx="19">
                  <c:v>1.5909822866344604E-2</c:v>
                </c:pt>
                <c:pt idx="20">
                  <c:v>-1.1272141706924327E-3</c:v>
                </c:pt>
                <c:pt idx="21">
                  <c:v>-1.8743961352657008E-2</c:v>
                </c:pt>
                <c:pt idx="22">
                  <c:v>-1.4589371980676329E-2</c:v>
                </c:pt>
                <c:pt idx="23">
                  <c:v>-7.3107890499194842E-3</c:v>
                </c:pt>
                <c:pt idx="24">
                  <c:v>-8.2125603864734303E-3</c:v>
                </c:pt>
                <c:pt idx="25">
                  <c:v>-1.4621578099838972E-2</c:v>
                </c:pt>
                <c:pt idx="26">
                  <c:v>-2.0933977455716585E-3</c:v>
                </c:pt>
                <c:pt idx="27">
                  <c:v>2.9726247987117555E-2</c:v>
                </c:pt>
                <c:pt idx="28">
                  <c:v>6.3864734299516918E-2</c:v>
                </c:pt>
                <c:pt idx="29">
                  <c:v>7.2141706924315624E-2</c:v>
                </c:pt>
                <c:pt idx="30">
                  <c:v>7.6714975845410635E-2</c:v>
                </c:pt>
                <c:pt idx="31">
                  <c:v>7.4911433172302741E-2</c:v>
                </c:pt>
                <c:pt idx="32">
                  <c:v>8.6376811594202907E-2</c:v>
                </c:pt>
                <c:pt idx="33">
                  <c:v>9.0789049919484707E-2</c:v>
                </c:pt>
                <c:pt idx="34">
                  <c:v>0.10051529790660228</c:v>
                </c:pt>
                <c:pt idx="35">
                  <c:v>0.10798711755233494</c:v>
                </c:pt>
                <c:pt idx="36">
                  <c:v>0.10373590982286636</c:v>
                </c:pt>
                <c:pt idx="37">
                  <c:v>9.4363929146537837E-2</c:v>
                </c:pt>
                <c:pt idx="38">
                  <c:v>6.6151368760064416E-2</c:v>
                </c:pt>
                <c:pt idx="39">
                  <c:v>3.7906602254428344E-2</c:v>
                </c:pt>
                <c:pt idx="40">
                  <c:v>1.2592592592592593E-2</c:v>
                </c:pt>
                <c:pt idx="41">
                  <c:v>5.539452495974235E-3</c:v>
                </c:pt>
                <c:pt idx="42">
                  <c:v>1.1690821256038647E-2</c:v>
                </c:pt>
                <c:pt idx="43">
                  <c:v>2.4830917874396133E-2</c:v>
                </c:pt>
                <c:pt idx="44">
                  <c:v>3.8357487922705311E-2</c:v>
                </c:pt>
                <c:pt idx="45">
                  <c:v>4.7310789049919484E-2</c:v>
                </c:pt>
                <c:pt idx="46">
                  <c:v>4.3252818035426729E-2</c:v>
                </c:pt>
                <c:pt idx="47">
                  <c:v>3.6779388083735917E-2</c:v>
                </c:pt>
                <c:pt idx="48">
                  <c:v>3.0660225442834137E-2</c:v>
                </c:pt>
                <c:pt idx="49">
                  <c:v>1.6553945249597423E-2</c:v>
                </c:pt>
                <c:pt idx="50">
                  <c:v>1.3590982286634462E-2</c:v>
                </c:pt>
                <c:pt idx="51">
                  <c:v>1.819645732689211E-2</c:v>
                </c:pt>
                <c:pt idx="52">
                  <c:v>2.827697262479871E-2</c:v>
                </c:pt>
                <c:pt idx="53">
                  <c:v>3.6521739130434779E-2</c:v>
                </c:pt>
                <c:pt idx="54">
                  <c:v>4.2866344605475039E-2</c:v>
                </c:pt>
                <c:pt idx="55">
                  <c:v>5.3623188405797106E-2</c:v>
                </c:pt>
                <c:pt idx="56">
                  <c:v>5.3462157809983903E-2</c:v>
                </c:pt>
                <c:pt idx="57">
                  <c:v>5.7230273752012888E-2</c:v>
                </c:pt>
                <c:pt idx="58">
                  <c:v>6.1062801932367156E-2</c:v>
                </c:pt>
                <c:pt idx="59">
                  <c:v>5.5716586151368763E-2</c:v>
                </c:pt>
                <c:pt idx="60">
                  <c:v>5.6135265700483092E-2</c:v>
                </c:pt>
                <c:pt idx="61">
                  <c:v>6.8212560386473442E-2</c:v>
                </c:pt>
                <c:pt idx="62">
                  <c:v>7.6521739130434793E-2</c:v>
                </c:pt>
                <c:pt idx="63">
                  <c:v>7.5201288244766504E-2</c:v>
                </c:pt>
                <c:pt idx="64">
                  <c:v>5.8486312399355887E-2</c:v>
                </c:pt>
                <c:pt idx="65">
                  <c:v>5.6328502415458948E-2</c:v>
                </c:pt>
                <c:pt idx="66">
                  <c:v>4.2254428341384868E-2</c:v>
                </c:pt>
                <c:pt idx="67">
                  <c:v>3.4396135265700491E-2</c:v>
                </c:pt>
                <c:pt idx="68">
                  <c:v>1.3204508856682772E-2</c:v>
                </c:pt>
                <c:pt idx="69">
                  <c:v>-1.0241545893719806E-2</c:v>
                </c:pt>
                <c:pt idx="70">
                  <c:v>-3.729468599033816E-2</c:v>
                </c:pt>
                <c:pt idx="71">
                  <c:v>-4.7117552334943642E-2</c:v>
                </c:pt>
                <c:pt idx="72">
                  <c:v>-4.8502415458937201E-2</c:v>
                </c:pt>
                <c:pt idx="73">
                  <c:v>-4.8599033816425122E-2</c:v>
                </c:pt>
                <c:pt idx="74">
                  <c:v>-5.5555555555555566E-2</c:v>
                </c:pt>
                <c:pt idx="75">
                  <c:v>-4.2157809983896941E-2</c:v>
                </c:pt>
                <c:pt idx="76">
                  <c:v>-5.0563607085346261E-3</c:v>
                </c:pt>
                <c:pt idx="77">
                  <c:v>3.729468599033816E-2</c:v>
                </c:pt>
                <c:pt idx="78">
                  <c:v>6.2834138486312405E-2</c:v>
                </c:pt>
                <c:pt idx="79">
                  <c:v>7.0209339774557164E-2</c:v>
                </c:pt>
                <c:pt idx="80">
                  <c:v>7.8711755233494371E-2</c:v>
                </c:pt>
                <c:pt idx="81">
                  <c:v>9.5877616747181968E-2</c:v>
                </c:pt>
                <c:pt idx="82">
                  <c:v>0.10096618357487924</c:v>
                </c:pt>
                <c:pt idx="83">
                  <c:v>0.10360708534621577</c:v>
                </c:pt>
                <c:pt idx="84">
                  <c:v>7.8582930756843805E-2</c:v>
                </c:pt>
                <c:pt idx="85">
                  <c:v>5.0402576489533009E-2</c:v>
                </c:pt>
                <c:pt idx="86">
                  <c:v>1.7455716586151367E-2</c:v>
                </c:pt>
                <c:pt idx="87">
                  <c:v>6.892109500805153E-3</c:v>
                </c:pt>
                <c:pt idx="88">
                  <c:v>-6.2157809983896944E-3</c:v>
                </c:pt>
                <c:pt idx="89">
                  <c:v>-1.3977455716586151E-2</c:v>
                </c:pt>
                <c:pt idx="90">
                  <c:v>-3.4170692431561997E-2</c:v>
                </c:pt>
                <c:pt idx="91">
                  <c:v>-6.0933977455716583E-2</c:v>
                </c:pt>
                <c:pt idx="92">
                  <c:v>-8.8373590982286629E-2</c:v>
                </c:pt>
                <c:pt idx="93">
                  <c:v>-0.11210950080515297</c:v>
                </c:pt>
                <c:pt idx="94">
                  <c:v>-0.11230273752012884</c:v>
                </c:pt>
                <c:pt idx="95">
                  <c:v>-0.10808373590982287</c:v>
                </c:pt>
                <c:pt idx="96">
                  <c:v>-0.1152012882447665</c:v>
                </c:pt>
                <c:pt idx="97">
                  <c:v>-0.13011272141706925</c:v>
                </c:pt>
                <c:pt idx="98">
                  <c:v>-0.12789049919484705</c:v>
                </c:pt>
                <c:pt idx="99">
                  <c:v>-9.4235104669887285E-2</c:v>
                </c:pt>
                <c:pt idx="100">
                  <c:v>-3.7326892109500798E-2</c:v>
                </c:pt>
                <c:pt idx="101">
                  <c:v>-6.8921095008051521E-3</c:v>
                </c:pt>
                <c:pt idx="102">
                  <c:v>-4.0901771336553944E-3</c:v>
                </c:pt>
                <c:pt idx="103">
                  <c:v>-2.9178743961352657E-2</c:v>
                </c:pt>
                <c:pt idx="104">
                  <c:v>-5.4396135265700488E-2</c:v>
                </c:pt>
                <c:pt idx="105">
                  <c:v>-6.5829307568438009E-2</c:v>
                </c:pt>
                <c:pt idx="106">
                  <c:v>-6.6570048309178745E-2</c:v>
                </c:pt>
                <c:pt idx="107">
                  <c:v>-6.5668276972624784E-2</c:v>
                </c:pt>
                <c:pt idx="108">
                  <c:v>-6.8695652173913047E-2</c:v>
                </c:pt>
                <c:pt idx="109">
                  <c:v>-7.0209339774557164E-2</c:v>
                </c:pt>
                <c:pt idx="110">
                  <c:v>-5.1111111111111114E-2</c:v>
                </c:pt>
                <c:pt idx="111">
                  <c:v>-1.6167471819645732E-2</c:v>
                </c:pt>
                <c:pt idx="112">
                  <c:v>3.7165861513687601E-2</c:v>
                </c:pt>
                <c:pt idx="113">
                  <c:v>7.2495974235104663E-2</c:v>
                </c:pt>
                <c:pt idx="114">
                  <c:v>9.0982286634460535E-2</c:v>
                </c:pt>
                <c:pt idx="115">
                  <c:v>8.5217391304347828E-2</c:v>
                </c:pt>
                <c:pt idx="116">
                  <c:v>8.7858293075684366E-2</c:v>
                </c:pt>
                <c:pt idx="117">
                  <c:v>9.1658615136876009E-2</c:v>
                </c:pt>
                <c:pt idx="118">
                  <c:v>9.9516908212560387E-2</c:v>
                </c:pt>
                <c:pt idx="119">
                  <c:v>0.10380032206119164</c:v>
                </c:pt>
                <c:pt idx="120">
                  <c:v>0.11855072463768117</c:v>
                </c:pt>
                <c:pt idx="121">
                  <c:v>0.13085346215780996</c:v>
                </c:pt>
                <c:pt idx="122">
                  <c:v>0.12151368760064413</c:v>
                </c:pt>
                <c:pt idx="123">
                  <c:v>9.114331723027376E-2</c:v>
                </c:pt>
                <c:pt idx="124">
                  <c:v>3.2431561996779386E-2</c:v>
                </c:pt>
                <c:pt idx="125">
                  <c:v>-3.2914653784219004E-2</c:v>
                </c:pt>
                <c:pt idx="126">
                  <c:v>-0.11017713365539454</c:v>
                </c:pt>
                <c:pt idx="127">
                  <c:v>-0.16161030595813203</c:v>
                </c:pt>
                <c:pt idx="128">
                  <c:v>-0.18673107890499197</c:v>
                </c:pt>
                <c:pt idx="129">
                  <c:v>-0.17964573268921097</c:v>
                </c:pt>
                <c:pt idx="130">
                  <c:v>-0.1651207729468599</c:v>
                </c:pt>
                <c:pt idx="131">
                  <c:v>-0.15648953301127214</c:v>
                </c:pt>
                <c:pt idx="132">
                  <c:v>-0.15513687600644124</c:v>
                </c:pt>
                <c:pt idx="133">
                  <c:v>-0.1544927536231884</c:v>
                </c:pt>
                <c:pt idx="134">
                  <c:v>-0.14850241545893719</c:v>
                </c:pt>
                <c:pt idx="135">
                  <c:v>-0.10863123993558778</c:v>
                </c:pt>
                <c:pt idx="136">
                  <c:v>-6.3864734299516918E-2</c:v>
                </c:pt>
                <c:pt idx="137">
                  <c:v>-1.8615136876006442E-2</c:v>
                </c:pt>
                <c:pt idx="138">
                  <c:v>-2.3446054750402578E-2</c:v>
                </c:pt>
                <c:pt idx="139">
                  <c:v>-4.2608695652173914E-2</c:v>
                </c:pt>
                <c:pt idx="140">
                  <c:v>-7.0885668276972624E-2</c:v>
                </c:pt>
                <c:pt idx="141">
                  <c:v>-8.7181964573268919E-2</c:v>
                </c:pt>
                <c:pt idx="142">
                  <c:v>-9.4074074074074088E-2</c:v>
                </c:pt>
                <c:pt idx="143">
                  <c:v>-9.6650563607085349E-2</c:v>
                </c:pt>
                <c:pt idx="144">
                  <c:v>-8.7761674718196445E-2</c:v>
                </c:pt>
                <c:pt idx="145">
                  <c:v>-6.9468599033816428E-2</c:v>
                </c:pt>
                <c:pt idx="146">
                  <c:v>-3.3913043478260865E-2</c:v>
                </c:pt>
                <c:pt idx="147">
                  <c:v>1.1433172302737521E-2</c:v>
                </c:pt>
                <c:pt idx="148">
                  <c:v>5.371980676328502E-2</c:v>
                </c:pt>
                <c:pt idx="149">
                  <c:v>8.8502415458937209E-2</c:v>
                </c:pt>
                <c:pt idx="150">
                  <c:v>8.4412238325281788E-2</c:v>
                </c:pt>
                <c:pt idx="151">
                  <c:v>6.4057971014492746E-2</c:v>
                </c:pt>
                <c:pt idx="152">
                  <c:v>3.0692431561996778E-2</c:v>
                </c:pt>
                <c:pt idx="153">
                  <c:v>1.7391304347826091E-2</c:v>
                </c:pt>
                <c:pt idx="154">
                  <c:v>9.8550724637681154E-3</c:v>
                </c:pt>
                <c:pt idx="155">
                  <c:v>7.8904991948470227E-3</c:v>
                </c:pt>
                <c:pt idx="156">
                  <c:v>-2.7053140096618359E-3</c:v>
                </c:pt>
                <c:pt idx="157">
                  <c:v>-9.4041867954911436E-3</c:v>
                </c:pt>
                <c:pt idx="158">
                  <c:v>-1.0466988727858294E-2</c:v>
                </c:pt>
                <c:pt idx="159">
                  <c:v>-2.9951690821256038E-3</c:v>
                </c:pt>
                <c:pt idx="160">
                  <c:v>-7.0853462157809974E-3</c:v>
                </c:pt>
                <c:pt idx="161">
                  <c:v>-2.2479871175523351E-2</c:v>
                </c:pt>
                <c:pt idx="162">
                  <c:v>-4.4476650563607077E-2</c:v>
                </c:pt>
                <c:pt idx="163">
                  <c:v>-4.0998389694041862E-2</c:v>
                </c:pt>
                <c:pt idx="164">
                  <c:v>-2.2866344605475042E-2</c:v>
                </c:pt>
                <c:pt idx="165">
                  <c:v>-6.0869565217391303E-3</c:v>
                </c:pt>
                <c:pt idx="166">
                  <c:v>-1.0016103059581321E-2</c:v>
                </c:pt>
                <c:pt idx="167">
                  <c:v>-2.3285024154589374E-2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69696"/>
        <c:axId val="67871488"/>
      </c:lineChart>
      <c:catAx>
        <c:axId val="6786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28575">
            <a:solidFill>
              <a:schemeClr val="accent1"/>
            </a:solidFill>
          </a:ln>
        </c:spPr>
        <c:crossAx val="67871488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67871488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crossAx val="678696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8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</c:spPr>
          </c:marker>
          <c:trendline>
            <c:spPr>
              <a:ln w="38100">
                <a:solidFill>
                  <a:srgbClr val="00B0F0"/>
                </a:solidFill>
              </a:ln>
            </c:spPr>
            <c:trendlineType val="linear"/>
            <c:dispRSqr val="0"/>
            <c:dispEq val="0"/>
          </c:trendline>
          <c:cat>
            <c:numRef>
              <c:f>Sheet1!$C$21:$C$188</c:f>
              <c:numCache>
                <c:formatCode>General</c:formatCode>
                <c:ptCount val="168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2001</c:v>
                </c:pt>
                <c:pt idx="13">
                  <c:v>2001</c:v>
                </c:pt>
                <c:pt idx="14">
                  <c:v>2001</c:v>
                </c:pt>
                <c:pt idx="15">
                  <c:v>2001</c:v>
                </c:pt>
                <c:pt idx="16">
                  <c:v>2001</c:v>
                </c:pt>
                <c:pt idx="17">
                  <c:v>2001</c:v>
                </c:pt>
                <c:pt idx="18">
                  <c:v>2001</c:v>
                </c:pt>
                <c:pt idx="19">
                  <c:v>2001</c:v>
                </c:pt>
                <c:pt idx="20">
                  <c:v>2001</c:v>
                </c:pt>
                <c:pt idx="21">
                  <c:v>2001</c:v>
                </c:pt>
                <c:pt idx="22">
                  <c:v>2001</c:v>
                </c:pt>
                <c:pt idx="23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2012</c:v>
                </c:pt>
                <c:pt idx="146">
                  <c:v>2012</c:v>
                </c:pt>
                <c:pt idx="147">
                  <c:v>2012</c:v>
                </c:pt>
                <c:pt idx="148">
                  <c:v>2012</c:v>
                </c:pt>
                <c:pt idx="149">
                  <c:v>2012</c:v>
                </c:pt>
                <c:pt idx="150">
                  <c:v>2012</c:v>
                </c:pt>
                <c:pt idx="151">
                  <c:v>2012</c:v>
                </c:pt>
                <c:pt idx="152">
                  <c:v>2012</c:v>
                </c:pt>
                <c:pt idx="153">
                  <c:v>2012</c:v>
                </c:pt>
                <c:pt idx="154">
                  <c:v>2012</c:v>
                </c:pt>
                <c:pt idx="155">
                  <c:v>2012</c:v>
                </c:pt>
                <c:pt idx="156">
                  <c:v>2013</c:v>
                </c:pt>
                <c:pt idx="157">
                  <c:v>2013</c:v>
                </c:pt>
                <c:pt idx="158">
                  <c:v>2013</c:v>
                </c:pt>
                <c:pt idx="159">
                  <c:v>2013</c:v>
                </c:pt>
                <c:pt idx="160">
                  <c:v>2013</c:v>
                </c:pt>
                <c:pt idx="161">
                  <c:v>2013</c:v>
                </c:pt>
                <c:pt idx="162">
                  <c:v>2013</c:v>
                </c:pt>
                <c:pt idx="163">
                  <c:v>2013</c:v>
                </c:pt>
                <c:pt idx="164">
                  <c:v>2013</c:v>
                </c:pt>
                <c:pt idx="165">
                  <c:v>2013</c:v>
                </c:pt>
                <c:pt idx="166">
                  <c:v>2013</c:v>
                </c:pt>
                <c:pt idx="167">
                  <c:v>2013</c:v>
                </c:pt>
              </c:numCache>
            </c:numRef>
          </c:cat>
          <c:val>
            <c:numRef>
              <c:f>Sheet1!$AB$21:$AB$188</c:f>
              <c:numCache>
                <c:formatCode>General</c:formatCode>
                <c:ptCount val="168"/>
                <c:pt idx="3" formatCode="0.000">
                  <c:v>8.6357142857142577E-2</c:v>
                </c:pt>
                <c:pt idx="4" formatCode="0.000">
                  <c:v>-7.8000000000002954E-3</c:v>
                </c:pt>
                <c:pt idx="5" formatCode="0.000">
                  <c:v>3.6857142857138571E-2</c:v>
                </c:pt>
                <c:pt idx="6" formatCode="0.000">
                  <c:v>6.3757142857139112E-2</c:v>
                </c:pt>
                <c:pt idx="7" formatCode="0.000">
                  <c:v>0.32979999999999449</c:v>
                </c:pt>
                <c:pt idx="8" formatCode="0.000">
                  <c:v>0.41402967032965987</c:v>
                </c:pt>
                <c:pt idx="9" formatCode="0.000">
                  <c:v>0.48460769230768508</c:v>
                </c:pt>
                <c:pt idx="10" formatCode="0.000">
                  <c:v>7.4923076923073498E-2</c:v>
                </c:pt>
                <c:pt idx="11" formatCode="0.000">
                  <c:v>0.10470879120879317</c:v>
                </c:pt>
                <c:pt idx="12" formatCode="0.000">
                  <c:v>-0.26403406593405804</c:v>
                </c:pt>
                <c:pt idx="13" formatCode="0.000">
                  <c:v>-0.18493516483515862</c:v>
                </c:pt>
                <c:pt idx="14" formatCode="0.000">
                  <c:v>-0.13048461538461426</c:v>
                </c:pt>
                <c:pt idx="15" formatCode="0.000">
                  <c:v>0.20548571428571732</c:v>
                </c:pt>
                <c:pt idx="16" formatCode="0.000">
                  <c:v>4.8200000000002775E-2</c:v>
                </c:pt>
                <c:pt idx="17" formatCode="0.000">
                  <c:v>0.19565714285714364</c:v>
                </c:pt>
                <c:pt idx="18" formatCode="0.000">
                  <c:v>-6.8428571428569285E-3</c:v>
                </c:pt>
                <c:pt idx="19" formatCode="0.000">
                  <c:v>0.20840000000000031</c:v>
                </c:pt>
                <c:pt idx="20" formatCode="0.000">
                  <c:v>0.14642967032966681</c:v>
                </c:pt>
                <c:pt idx="21" formatCode="0.000">
                  <c:v>0.40500769230769151</c:v>
                </c:pt>
                <c:pt idx="22" formatCode="0.000">
                  <c:v>0.45892307692307666</c:v>
                </c:pt>
                <c:pt idx="23" formatCode="0.000">
                  <c:v>0.64250879120879456</c:v>
                </c:pt>
                <c:pt idx="24" formatCode="0.000">
                  <c:v>0.3945659340659432</c:v>
                </c:pt>
                <c:pt idx="25" formatCode="0.000">
                  <c:v>0.49806483516483979</c:v>
                </c:pt>
                <c:pt idx="26" formatCode="0.000">
                  <c:v>0.16051538461538542</c:v>
                </c:pt>
                <c:pt idx="27" formatCode="0.000">
                  <c:v>0.12088571428571697</c:v>
                </c:pt>
                <c:pt idx="28" formatCode="0.000">
                  <c:v>6.7200000000002549E-2</c:v>
                </c:pt>
                <c:pt idx="29" formatCode="0.000">
                  <c:v>0.22465714285714</c:v>
                </c:pt>
                <c:pt idx="30" formatCode="0.000">
                  <c:v>0.13755714285714191</c:v>
                </c:pt>
                <c:pt idx="31" formatCode="0.000">
                  <c:v>0.12839999999999635</c:v>
                </c:pt>
                <c:pt idx="32" formatCode="0.000">
                  <c:v>0.10122967032966131</c:v>
                </c:pt>
                <c:pt idx="33" formatCode="0.000">
                  <c:v>5.320769230768576E-2</c:v>
                </c:pt>
                <c:pt idx="34" formatCode="0.000">
                  <c:v>-0.13247692307692488</c:v>
                </c:pt>
                <c:pt idx="35" formatCode="0.000">
                  <c:v>-0.19329120879120865</c:v>
                </c:pt>
                <c:pt idx="36" formatCode="0.000">
                  <c:v>-0.16063406593405888</c:v>
                </c:pt>
                <c:pt idx="37" formatCode="0.000">
                  <c:v>-0.20153516483516115</c:v>
                </c:pt>
                <c:pt idx="38" formatCode="0.000">
                  <c:v>-0.10228461538461601</c:v>
                </c:pt>
                <c:pt idx="39" formatCode="0.000">
                  <c:v>-0.16731428571428636</c:v>
                </c:pt>
                <c:pt idx="40" formatCode="0.000">
                  <c:v>-0.1063999999999993</c:v>
                </c:pt>
                <c:pt idx="41" formatCode="0.000">
                  <c:v>-0.10094285714286003</c:v>
                </c:pt>
                <c:pt idx="42" formatCode="0.000">
                  <c:v>-0.20264285714285676</c:v>
                </c:pt>
                <c:pt idx="43" formatCode="0.000">
                  <c:v>-0.46599999999999964</c:v>
                </c:pt>
                <c:pt idx="44" formatCode="0.000">
                  <c:v>-0.50497032967033417</c:v>
                </c:pt>
                <c:pt idx="45" formatCode="0.000">
                  <c:v>-0.54079230769231112</c:v>
                </c:pt>
                <c:pt idx="46" formatCode="0.000">
                  <c:v>-0.50007692307692364</c:v>
                </c:pt>
                <c:pt idx="47" formatCode="0.000">
                  <c:v>-0.57529120879120799</c:v>
                </c:pt>
                <c:pt idx="48" formatCode="0.000">
                  <c:v>-0.24083406593405812</c:v>
                </c:pt>
                <c:pt idx="49" formatCode="0.000">
                  <c:v>-0.26253516483515965</c:v>
                </c:pt>
                <c:pt idx="50" formatCode="0.000">
                  <c:v>5.5153846153871196E-3</c:v>
                </c:pt>
                <c:pt idx="51" formatCode="0.000">
                  <c:v>0.21568571428571773</c:v>
                </c:pt>
                <c:pt idx="52" formatCode="0.000">
                  <c:v>0.29560000000000458</c:v>
                </c:pt>
                <c:pt idx="53" formatCode="0.000">
                  <c:v>4.0657142857142503E-2</c:v>
                </c:pt>
                <c:pt idx="54" formatCode="0.000">
                  <c:v>8.0557142857142591E-2</c:v>
                </c:pt>
                <c:pt idx="55" formatCode="0.000">
                  <c:v>-9.9800000000001887E-2</c:v>
                </c:pt>
                <c:pt idx="56" formatCode="0.000">
                  <c:v>-0.30217032967033502</c:v>
                </c:pt>
                <c:pt idx="57" formatCode="0.000">
                  <c:v>-0.36279230769231108</c:v>
                </c:pt>
                <c:pt idx="58" formatCode="0.000">
                  <c:v>-0.39707692307692355</c:v>
                </c:pt>
                <c:pt idx="59" formatCode="0.000">
                  <c:v>-0.24529120879120397</c:v>
                </c:pt>
                <c:pt idx="60" formatCode="0.000">
                  <c:v>-0.25003406593405658</c:v>
                </c:pt>
                <c:pt idx="61" formatCode="0.000">
                  <c:v>-0.15573516483516131</c:v>
                </c:pt>
                <c:pt idx="62" formatCode="0.000">
                  <c:v>6.1153846153843006E-3</c:v>
                </c:pt>
                <c:pt idx="63" formatCode="0.000">
                  <c:v>0.11908571428571406</c:v>
                </c:pt>
                <c:pt idx="64" formatCode="0.000">
                  <c:v>0.13580000000000042</c:v>
                </c:pt>
                <c:pt idx="65" formatCode="0.000">
                  <c:v>0.22665714285714103</c:v>
                </c:pt>
                <c:pt idx="66" formatCode="0.000">
                  <c:v>0.21055714285714372</c:v>
                </c:pt>
                <c:pt idx="67" formatCode="0.000">
                  <c:v>0.21620000000000061</c:v>
                </c:pt>
                <c:pt idx="68" formatCode="0.000">
                  <c:v>0.12642967032966795</c:v>
                </c:pt>
                <c:pt idx="69" formatCode="0.000">
                  <c:v>-0.19979230769230866</c:v>
                </c:pt>
                <c:pt idx="70" formatCode="0.000">
                  <c:v>-0.27667692307692276</c:v>
                </c:pt>
                <c:pt idx="71" formatCode="0.000">
                  <c:v>-0.29429120879120491</c:v>
                </c:pt>
                <c:pt idx="72" formatCode="0.000">
                  <c:v>-0.28603406593405795</c:v>
                </c:pt>
                <c:pt idx="73" formatCode="0.000">
                  <c:v>-0.22113516483516094</c:v>
                </c:pt>
                <c:pt idx="74" formatCode="0.000">
                  <c:v>-1.9284615384614769E-2</c:v>
                </c:pt>
                <c:pt idx="75" formatCode="0.000">
                  <c:v>-0.11691428571428161</c:v>
                </c:pt>
                <c:pt idx="76" formatCode="0.000">
                  <c:v>-0.1153999999999968</c:v>
                </c:pt>
                <c:pt idx="77" formatCode="0.000">
                  <c:v>-0.13234285714285648</c:v>
                </c:pt>
                <c:pt idx="78" formatCode="0.000">
                  <c:v>-0.22644285714285672</c:v>
                </c:pt>
                <c:pt idx="79" formatCode="0.000">
                  <c:v>-2.6000000000001931E-2</c:v>
                </c:pt>
                <c:pt idx="80" formatCode="0.000">
                  <c:v>-0.14977032967033779</c:v>
                </c:pt>
                <c:pt idx="81" formatCode="0.000">
                  <c:v>-0.19359230769231317</c:v>
                </c:pt>
                <c:pt idx="82" formatCode="0.000">
                  <c:v>-0.17667692307692562</c:v>
                </c:pt>
                <c:pt idx="83" formatCode="0.000">
                  <c:v>-0.17789120879120618</c:v>
                </c:pt>
                <c:pt idx="84" formatCode="0.000">
                  <c:v>-0.30183406593405665</c:v>
                </c:pt>
                <c:pt idx="85" formatCode="0.000">
                  <c:v>-0.17133516483515904</c:v>
                </c:pt>
                <c:pt idx="86" formatCode="0.000">
                  <c:v>-0.12888461538461229</c:v>
                </c:pt>
                <c:pt idx="87" formatCode="0.000">
                  <c:v>-0.20871428571428224</c:v>
                </c:pt>
                <c:pt idx="88" formatCode="0.000">
                  <c:v>-0.2065999999999974</c:v>
                </c:pt>
                <c:pt idx="89" formatCode="0.000">
                  <c:v>-0.20254285714285913</c:v>
                </c:pt>
                <c:pt idx="90" formatCode="0.000">
                  <c:v>-6.8442857142858318E-2</c:v>
                </c:pt>
                <c:pt idx="91" formatCode="0.000">
                  <c:v>-0.15960000000000321</c:v>
                </c:pt>
                <c:pt idx="92" formatCode="0.000">
                  <c:v>-7.1970329670335786E-2</c:v>
                </c:pt>
                <c:pt idx="93" formatCode="0.000">
                  <c:v>0.20000769230769039</c:v>
                </c:pt>
                <c:pt idx="94" formatCode="0.000">
                  <c:v>0.26872307692307801</c:v>
                </c:pt>
                <c:pt idx="95" formatCode="0.000">
                  <c:v>0.34090879120879547</c:v>
                </c:pt>
                <c:pt idx="96" formatCode="0.000">
                  <c:v>0.25336593406594543</c:v>
                </c:pt>
                <c:pt idx="97" formatCode="0.000">
                  <c:v>0.18506483516484309</c:v>
                </c:pt>
                <c:pt idx="98" formatCode="0.000">
                  <c:v>-0.1636846153846136</c:v>
                </c:pt>
                <c:pt idx="99" formatCode="0.000">
                  <c:v>-0.31951428571428264</c:v>
                </c:pt>
                <c:pt idx="100" formatCode="0.000">
                  <c:v>-0.57359999999999611</c:v>
                </c:pt>
                <c:pt idx="101" formatCode="0.000">
                  <c:v>-0.51854285714285875</c:v>
                </c:pt>
                <c:pt idx="102" formatCode="0.000">
                  <c:v>-0.3746428571428595</c:v>
                </c:pt>
                <c:pt idx="103" formatCode="0.000">
                  <c:v>-0.28920000000000246</c:v>
                </c:pt>
                <c:pt idx="104" formatCode="0.000">
                  <c:v>-0.13097032967033612</c:v>
                </c:pt>
                <c:pt idx="105" formatCode="0.000">
                  <c:v>-0.21299230769231201</c:v>
                </c:pt>
                <c:pt idx="106" formatCode="0.000">
                  <c:v>-0.15447692307692479</c:v>
                </c:pt>
                <c:pt idx="107" formatCode="0.000">
                  <c:v>-0.31929120879120487</c:v>
                </c:pt>
                <c:pt idx="108" formatCode="0.000">
                  <c:v>-0.28823406593405709</c:v>
                </c:pt>
                <c:pt idx="109" formatCode="0.000">
                  <c:v>-0.45953516483515955</c:v>
                </c:pt>
                <c:pt idx="110" formatCode="0.000">
                  <c:v>-0.34988461538461307</c:v>
                </c:pt>
                <c:pt idx="111" formatCode="0.000">
                  <c:v>-0.45491428571428116</c:v>
                </c:pt>
                <c:pt idx="112" formatCode="0.000">
                  <c:v>-0.38179999999999553</c:v>
                </c:pt>
                <c:pt idx="113" formatCode="0.000">
                  <c:v>-0.41834285714285502</c:v>
                </c:pt>
                <c:pt idx="114" formatCode="0.000">
                  <c:v>-0.18304285714285412</c:v>
                </c:pt>
                <c:pt idx="115" formatCode="0.000">
                  <c:v>-4.7799999999998025E-2</c:v>
                </c:pt>
                <c:pt idx="116" formatCode="0.000">
                  <c:v>0.25682967032966814</c:v>
                </c:pt>
                <c:pt idx="117" formatCode="0.000">
                  <c:v>0.21640769230769194</c:v>
                </c:pt>
                <c:pt idx="118" formatCode="0.000">
                  <c:v>0.43452307692307957</c:v>
                </c:pt>
                <c:pt idx="119" formatCode="0.000">
                  <c:v>0.37650879120879777</c:v>
                </c:pt>
                <c:pt idx="120" formatCode="0.000">
                  <c:v>0.42636593406594725</c:v>
                </c:pt>
                <c:pt idx="121" formatCode="0.000">
                  <c:v>0.31986483516484443</c:v>
                </c:pt>
                <c:pt idx="122" formatCode="0.000">
                  <c:v>0.42751538461538985</c:v>
                </c:pt>
                <c:pt idx="123" formatCode="0.000">
                  <c:v>0.34808571428571894</c:v>
                </c:pt>
                <c:pt idx="124" formatCode="0.000">
                  <c:v>0.41640000000000443</c:v>
                </c:pt>
                <c:pt idx="125" formatCode="0.000">
                  <c:v>0.43865714285714147</c:v>
                </c:pt>
                <c:pt idx="126" formatCode="0.000">
                  <c:v>0.45175714285714152</c:v>
                </c:pt>
                <c:pt idx="127" formatCode="0.000">
                  <c:v>0.47139999999999704</c:v>
                </c:pt>
                <c:pt idx="128" formatCode="0.000">
                  <c:v>0.5374296703296636</c:v>
                </c:pt>
                <c:pt idx="129" formatCode="0.000">
                  <c:v>0.44400769230768733</c:v>
                </c:pt>
                <c:pt idx="130" formatCode="0.000">
                  <c:v>0.43672307692307583</c:v>
                </c:pt>
                <c:pt idx="131" formatCode="0.000">
                  <c:v>0.45810879120879522</c:v>
                </c:pt>
                <c:pt idx="132" formatCode="0.000">
                  <c:v>0.30236593406594353</c:v>
                </c:pt>
                <c:pt idx="133" formatCode="0.000">
                  <c:v>0.19706483516484069</c:v>
                </c:pt>
                <c:pt idx="134" formatCode="0.000">
                  <c:v>0.24011538461538748</c:v>
                </c:pt>
                <c:pt idx="135" formatCode="0.000">
                  <c:v>0.30408571428571918</c:v>
                </c:pt>
                <c:pt idx="136" formatCode="0.000">
                  <c:v>0.20580000000000495</c:v>
                </c:pt>
                <c:pt idx="137" formatCode="0.000">
                  <c:v>0.15905714285714509</c:v>
                </c:pt>
                <c:pt idx="138" formatCode="0.000">
                  <c:v>1.4757142857146733E-2</c:v>
                </c:pt>
                <c:pt idx="139" formatCode="0.000">
                  <c:v>-0.26599999999999968</c:v>
                </c:pt>
                <c:pt idx="140" formatCode="0.000">
                  <c:v>-0.36217032967033447</c:v>
                </c:pt>
                <c:pt idx="141" formatCode="0.000">
                  <c:v>7.8076923076878298E-3</c:v>
                </c:pt>
                <c:pt idx="142" formatCode="0.000">
                  <c:v>8.012307692307559E-2</c:v>
                </c:pt>
                <c:pt idx="143" formatCode="0.000">
                  <c:v>5.4108791208793153E-2</c:v>
                </c:pt>
                <c:pt idx="144" formatCode="0.000">
                  <c:v>0.35796593406594468</c:v>
                </c:pt>
                <c:pt idx="145" formatCode="0.000">
                  <c:v>0.29326483516484247</c:v>
                </c:pt>
                <c:pt idx="146" formatCode="0.000">
                  <c:v>-0.17588461538461217</c:v>
                </c:pt>
                <c:pt idx="147" formatCode="0.000">
                  <c:v>-0.29211428571428255</c:v>
                </c:pt>
                <c:pt idx="148" formatCode="0.000">
                  <c:v>-7.6399999999995319E-2</c:v>
                </c:pt>
                <c:pt idx="149" formatCode="0.000">
                  <c:v>-0.23674285714285759</c:v>
                </c:pt>
                <c:pt idx="150" formatCode="0.000">
                  <c:v>-0.17344285714285662</c:v>
                </c:pt>
                <c:pt idx="151" formatCode="0.000">
                  <c:v>-0.24979999999999905</c:v>
                </c:pt>
                <c:pt idx="152" formatCode="0.000">
                  <c:v>-0.15637032967033235</c:v>
                </c:pt>
                <c:pt idx="153" formatCode="0.000">
                  <c:v>-0.26459230769230829</c:v>
                </c:pt>
                <c:pt idx="154" formatCode="0.000">
                  <c:v>-0.10927692307691927</c:v>
                </c:pt>
                <c:pt idx="155" formatCode="0.000">
                  <c:v>-0.15109120879120325</c:v>
                </c:pt>
                <c:pt idx="156" formatCode="0.000">
                  <c:v>4.6565934065944246E-2</c:v>
                </c:pt>
                <c:pt idx="157" formatCode="0.000">
                  <c:v>0.11546483516484045</c:v>
                </c:pt>
                <c:pt idx="158" formatCode="0.000">
                  <c:v>0.16231538461538547</c:v>
                </c:pt>
                <c:pt idx="159" formatCode="0.000">
                  <c:v>0.17708571428571532</c:v>
                </c:pt>
                <c:pt idx="160" formatCode="0.000">
                  <c:v>0.29900000000000093</c:v>
                </c:pt>
                <c:pt idx="161" formatCode="0.000">
                  <c:v>0.28725714285714049</c:v>
                </c:pt>
                <c:pt idx="162" formatCode="0.000">
                  <c:v>0.27655714285714056</c:v>
                </c:pt>
                <c:pt idx="163" formatCode="0.000">
                  <c:v>0.24999999999999717</c:v>
                </c:pt>
                <c:pt idx="164" formatCode="0.000">
                  <c:v>0.12001785714284807</c:v>
                </c:pt>
              </c:numCache>
            </c:numRef>
          </c:val>
          <c:smooth val="0"/>
        </c:ser>
        <c:ser>
          <c:idx val="2"/>
          <c:order val="1"/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trendline>
            <c:spPr>
              <a:ln w="381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numRef>
              <c:f>Sheet1!$C$21:$C$188</c:f>
              <c:numCache>
                <c:formatCode>General</c:formatCode>
                <c:ptCount val="168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2001</c:v>
                </c:pt>
                <c:pt idx="13">
                  <c:v>2001</c:v>
                </c:pt>
                <c:pt idx="14">
                  <c:v>2001</c:v>
                </c:pt>
                <c:pt idx="15">
                  <c:v>2001</c:v>
                </c:pt>
                <c:pt idx="16">
                  <c:v>2001</c:v>
                </c:pt>
                <c:pt idx="17">
                  <c:v>2001</c:v>
                </c:pt>
                <c:pt idx="18">
                  <c:v>2001</c:v>
                </c:pt>
                <c:pt idx="19">
                  <c:v>2001</c:v>
                </c:pt>
                <c:pt idx="20">
                  <c:v>2001</c:v>
                </c:pt>
                <c:pt idx="21">
                  <c:v>2001</c:v>
                </c:pt>
                <c:pt idx="22">
                  <c:v>2001</c:v>
                </c:pt>
                <c:pt idx="23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2012</c:v>
                </c:pt>
                <c:pt idx="146">
                  <c:v>2012</c:v>
                </c:pt>
                <c:pt idx="147">
                  <c:v>2012</c:v>
                </c:pt>
                <c:pt idx="148">
                  <c:v>2012</c:v>
                </c:pt>
                <c:pt idx="149">
                  <c:v>2012</c:v>
                </c:pt>
                <c:pt idx="150">
                  <c:v>2012</c:v>
                </c:pt>
                <c:pt idx="151">
                  <c:v>2012</c:v>
                </c:pt>
                <c:pt idx="152">
                  <c:v>2012</c:v>
                </c:pt>
                <c:pt idx="153">
                  <c:v>2012</c:v>
                </c:pt>
                <c:pt idx="154">
                  <c:v>2012</c:v>
                </c:pt>
                <c:pt idx="155">
                  <c:v>2012</c:v>
                </c:pt>
                <c:pt idx="156">
                  <c:v>2013</c:v>
                </c:pt>
                <c:pt idx="157">
                  <c:v>2013</c:v>
                </c:pt>
                <c:pt idx="158">
                  <c:v>2013</c:v>
                </c:pt>
                <c:pt idx="159">
                  <c:v>2013</c:v>
                </c:pt>
                <c:pt idx="160">
                  <c:v>2013</c:v>
                </c:pt>
                <c:pt idx="161">
                  <c:v>2013</c:v>
                </c:pt>
                <c:pt idx="162">
                  <c:v>2013</c:v>
                </c:pt>
                <c:pt idx="163">
                  <c:v>2013</c:v>
                </c:pt>
                <c:pt idx="164">
                  <c:v>2013</c:v>
                </c:pt>
                <c:pt idx="165">
                  <c:v>2013</c:v>
                </c:pt>
                <c:pt idx="166">
                  <c:v>2013</c:v>
                </c:pt>
                <c:pt idx="167">
                  <c:v>2013</c:v>
                </c:pt>
              </c:numCache>
            </c:numRef>
          </c:cat>
          <c:val>
            <c:numRef>
              <c:f>Sheet1!$AD$21:$AD$188</c:f>
              <c:numCache>
                <c:formatCode>General</c:formatCode>
                <c:ptCount val="168"/>
                <c:pt idx="3" formatCode="0.000">
                  <c:v>-5.9839285714275547E-2</c:v>
                </c:pt>
                <c:pt idx="4" formatCode="0.000">
                  <c:v>-0.13737142857141862</c:v>
                </c:pt>
                <c:pt idx="5" formatCode="0.000">
                  <c:v>-0.23757142857141389</c:v>
                </c:pt>
                <c:pt idx="6" formatCode="0.000">
                  <c:v>-0.18038571428569411</c:v>
                </c:pt>
                <c:pt idx="7" formatCode="0.000">
                  <c:v>-0.44295714285712506</c:v>
                </c:pt>
                <c:pt idx="8" formatCode="0.000">
                  <c:v>-0.63874725274723687</c:v>
                </c:pt>
                <c:pt idx="9" formatCode="0.000">
                  <c:v>-0.55733956043954436</c:v>
                </c:pt>
                <c:pt idx="10" formatCode="0.000">
                  <c:v>-0.47470329670329081</c:v>
                </c:pt>
                <c:pt idx="11" formatCode="0.000">
                  <c:v>-0.55027472527472698</c:v>
                </c:pt>
                <c:pt idx="12" formatCode="0.000">
                  <c:v>-0.43737472527472504</c:v>
                </c:pt>
                <c:pt idx="13" formatCode="0.000">
                  <c:v>-0.30852747252746437</c:v>
                </c:pt>
                <c:pt idx="14" formatCode="0.000">
                  <c:v>-0.24789230769230244</c:v>
                </c:pt>
                <c:pt idx="15" formatCode="0.000">
                  <c:v>-0.34227142857142212</c:v>
                </c:pt>
                <c:pt idx="16" formatCode="0.000">
                  <c:v>-0.23977142857142439</c:v>
                </c:pt>
                <c:pt idx="17" formatCode="0.000">
                  <c:v>-3.6771428571415757E-2</c:v>
                </c:pt>
                <c:pt idx="18" formatCode="0.000">
                  <c:v>-8.4185714285700902E-2</c:v>
                </c:pt>
                <c:pt idx="19" formatCode="0.000">
                  <c:v>-0.18535714285712857</c:v>
                </c:pt>
                <c:pt idx="20" formatCode="0.000">
                  <c:v>6.0527472527667214E-3</c:v>
                </c:pt>
                <c:pt idx="21" formatCode="0.000">
                  <c:v>3.3260439560461916E-2</c:v>
                </c:pt>
                <c:pt idx="22" formatCode="0.000">
                  <c:v>-0.13270329670328351</c:v>
                </c:pt>
                <c:pt idx="23" formatCode="0.000">
                  <c:v>-2.3074725274722142E-2</c:v>
                </c:pt>
                <c:pt idx="24" formatCode="0.000">
                  <c:v>1.0425274725281496E-2</c:v>
                </c:pt>
                <c:pt idx="25" formatCode="0.000">
                  <c:v>5.6672527472534283E-2</c:v>
                </c:pt>
                <c:pt idx="26" formatCode="0.000">
                  <c:v>0.26090769230769412</c:v>
                </c:pt>
                <c:pt idx="27" formatCode="0.000">
                  <c:v>0.3827285714285722</c:v>
                </c:pt>
                <c:pt idx="28" formatCode="0.000">
                  <c:v>0.49922857142857424</c:v>
                </c:pt>
                <c:pt idx="29" formatCode="0.000">
                  <c:v>0.59882857142857804</c:v>
                </c:pt>
                <c:pt idx="30" formatCode="0.000">
                  <c:v>0.5832142857142969</c:v>
                </c:pt>
                <c:pt idx="31" formatCode="0.000">
                  <c:v>0.38164285714287305</c:v>
                </c:pt>
                <c:pt idx="32" formatCode="0.000">
                  <c:v>0.25645274725276862</c:v>
                </c:pt>
                <c:pt idx="33" formatCode="0.000">
                  <c:v>0.18966043956046405</c:v>
                </c:pt>
                <c:pt idx="34" formatCode="0.000">
                  <c:v>0.23449670329671904</c:v>
                </c:pt>
                <c:pt idx="35" formatCode="0.000">
                  <c:v>0.26372527472528307</c:v>
                </c:pt>
                <c:pt idx="36" formatCode="0.000">
                  <c:v>0.46862527472528087</c:v>
                </c:pt>
                <c:pt idx="37" formatCode="0.000">
                  <c:v>0.60947252747253633</c:v>
                </c:pt>
                <c:pt idx="38" formatCode="0.000">
                  <c:v>0.62750769230769377</c:v>
                </c:pt>
                <c:pt idx="39" formatCode="0.000">
                  <c:v>0.56132857142857229</c:v>
                </c:pt>
                <c:pt idx="40" formatCode="0.000">
                  <c:v>0.49122857142857013</c:v>
                </c:pt>
                <c:pt idx="41" formatCode="0.000">
                  <c:v>0.26622857142858153</c:v>
                </c:pt>
                <c:pt idx="42" formatCode="0.000">
                  <c:v>0.19801428571429938</c:v>
                </c:pt>
                <c:pt idx="43" formatCode="0.000">
                  <c:v>0.24124285714287338</c:v>
                </c:pt>
                <c:pt idx="44" formatCode="0.000">
                  <c:v>0.24245274725277</c:v>
                </c:pt>
                <c:pt idx="45" formatCode="0.000">
                  <c:v>0.30046043956046448</c:v>
                </c:pt>
                <c:pt idx="46" formatCode="0.000">
                  <c:v>0.32369670329671862</c:v>
                </c:pt>
                <c:pt idx="47" formatCode="0.000">
                  <c:v>0.40792527472527806</c:v>
                </c:pt>
                <c:pt idx="48" formatCode="0.000">
                  <c:v>0.30322527472528121</c:v>
                </c:pt>
                <c:pt idx="49" formatCode="0.000">
                  <c:v>0.32027252747253671</c:v>
                </c:pt>
                <c:pt idx="50" formatCode="0.000">
                  <c:v>0.19550769230770015</c:v>
                </c:pt>
                <c:pt idx="51" formatCode="0.000">
                  <c:v>0.29772857142858128</c:v>
                </c:pt>
                <c:pt idx="52" formatCode="0.000">
                  <c:v>0.16882857142858257</c:v>
                </c:pt>
                <c:pt idx="53" formatCode="0.000">
                  <c:v>0.16362857142859183</c:v>
                </c:pt>
                <c:pt idx="54" formatCode="0.000">
                  <c:v>9.9814285714307976E-2</c:v>
                </c:pt>
                <c:pt idx="55" formatCode="0.000">
                  <c:v>0.17904285714287765</c:v>
                </c:pt>
                <c:pt idx="56" formatCode="0.000">
                  <c:v>9.0252747252765178E-2</c:v>
                </c:pt>
                <c:pt idx="57" formatCode="0.000">
                  <c:v>0.10106043956046165</c:v>
                </c:pt>
                <c:pt idx="58" formatCode="0.000">
                  <c:v>0.14829670329671671</c:v>
                </c:pt>
                <c:pt idx="59" formatCode="0.000">
                  <c:v>0.19932527472527681</c:v>
                </c:pt>
                <c:pt idx="60" formatCode="0.000">
                  <c:v>0.16282527472528158</c:v>
                </c:pt>
                <c:pt idx="61" formatCode="0.000">
                  <c:v>0.21887252747254138</c:v>
                </c:pt>
                <c:pt idx="62" formatCode="0.000">
                  <c:v>0.13350769230769971</c:v>
                </c:pt>
                <c:pt idx="63" formatCode="0.000">
                  <c:v>0.14872857142857471</c:v>
                </c:pt>
                <c:pt idx="64" formatCode="0.000">
                  <c:v>0.16602857142857488</c:v>
                </c:pt>
                <c:pt idx="65" formatCode="0.000">
                  <c:v>0.11562857142857866</c:v>
                </c:pt>
                <c:pt idx="66" formatCode="0.000">
                  <c:v>2.021428571429169E-2</c:v>
                </c:pt>
                <c:pt idx="67" formatCode="0.000">
                  <c:v>0.20584285714286352</c:v>
                </c:pt>
                <c:pt idx="68" formatCode="0.000">
                  <c:v>0.19565274725275686</c:v>
                </c:pt>
                <c:pt idx="69" formatCode="0.000">
                  <c:v>0.17106043956044914</c:v>
                </c:pt>
                <c:pt idx="70" formatCode="0.000">
                  <c:v>0.11189670329670776</c:v>
                </c:pt>
                <c:pt idx="71" formatCode="0.000">
                  <c:v>0.12432527472527113</c:v>
                </c:pt>
                <c:pt idx="72" formatCode="0.000">
                  <c:v>3.4025274725274814E-2</c:v>
                </c:pt>
                <c:pt idx="73" formatCode="0.000">
                  <c:v>-9.0127472527467486E-2</c:v>
                </c:pt>
                <c:pt idx="74" formatCode="0.000">
                  <c:v>-0.2206923076923033</c:v>
                </c:pt>
                <c:pt idx="75" formatCode="0.000">
                  <c:v>-4.0671428571425847E-2</c:v>
                </c:pt>
                <c:pt idx="76" formatCode="0.000">
                  <c:v>8.2028571428577376E-2</c:v>
                </c:pt>
                <c:pt idx="77" formatCode="0.000">
                  <c:v>8.7628571428587071E-2</c:v>
                </c:pt>
                <c:pt idx="78" formatCode="0.000">
                  <c:v>0.15741428571430446</c:v>
                </c:pt>
                <c:pt idx="79" formatCode="0.000">
                  <c:v>0.21604285714287813</c:v>
                </c:pt>
                <c:pt idx="80" formatCode="0.000">
                  <c:v>0.17385274725277214</c:v>
                </c:pt>
                <c:pt idx="81" formatCode="0.000">
                  <c:v>5.6060439560462784E-2</c:v>
                </c:pt>
                <c:pt idx="82" formatCode="0.000">
                  <c:v>0.25189670329671687</c:v>
                </c:pt>
                <c:pt idx="83" formatCode="0.000">
                  <c:v>0.31192527472528014</c:v>
                </c:pt>
                <c:pt idx="84" formatCode="0.000">
                  <c:v>0.452825274725285</c:v>
                </c:pt>
                <c:pt idx="85" formatCode="0.000">
                  <c:v>0.46587252747253843</c:v>
                </c:pt>
                <c:pt idx="86" formatCode="0.000">
                  <c:v>0.55210769230770329</c:v>
                </c:pt>
                <c:pt idx="87" formatCode="0.000">
                  <c:v>0.2713285714285803</c:v>
                </c:pt>
                <c:pt idx="88" formatCode="0.000">
                  <c:v>0.2456285714285798</c:v>
                </c:pt>
                <c:pt idx="89" formatCode="0.000">
                  <c:v>9.6428571428583604E-2</c:v>
                </c:pt>
                <c:pt idx="90" formatCode="0.000">
                  <c:v>8.0614285714301556E-2</c:v>
                </c:pt>
                <c:pt idx="91" formatCode="0.000">
                  <c:v>6.4642857142871435E-2</c:v>
                </c:pt>
                <c:pt idx="92" formatCode="0.000">
                  <c:v>0.18365274725276209</c:v>
                </c:pt>
                <c:pt idx="93" formatCode="0.000">
                  <c:v>0.18626043956045352</c:v>
                </c:pt>
                <c:pt idx="94" formatCode="0.000">
                  <c:v>4.7496703296707209E-2</c:v>
                </c:pt>
                <c:pt idx="95" formatCode="0.000">
                  <c:v>-8.8274725274732194E-2</c:v>
                </c:pt>
                <c:pt idx="96" formatCode="0.000">
                  <c:v>-0.1865747252747269</c:v>
                </c:pt>
                <c:pt idx="97" formatCode="0.000">
                  <c:v>-0.251927472527467</c:v>
                </c:pt>
                <c:pt idx="98" formatCode="0.000">
                  <c:v>-0.31929230769230232</c:v>
                </c:pt>
                <c:pt idx="99" formatCode="0.000">
                  <c:v>-0.20907142857142275</c:v>
                </c:pt>
                <c:pt idx="100" formatCode="0.000">
                  <c:v>-0.1501714285714229</c:v>
                </c:pt>
                <c:pt idx="101" formatCode="0.000">
                  <c:v>-0.29957142857141433</c:v>
                </c:pt>
                <c:pt idx="102" formatCode="0.000">
                  <c:v>-0.40438571428569503</c:v>
                </c:pt>
                <c:pt idx="103" formatCode="0.000">
                  <c:v>-0.47855714285712453</c:v>
                </c:pt>
                <c:pt idx="104" formatCode="0.000">
                  <c:v>-0.46534725274723315</c:v>
                </c:pt>
                <c:pt idx="105" formatCode="0.000">
                  <c:v>-0.47973956043953764</c:v>
                </c:pt>
                <c:pt idx="106" formatCode="0.000">
                  <c:v>-0.39730329670328501</c:v>
                </c:pt>
                <c:pt idx="107" formatCode="0.000">
                  <c:v>-0.41927472527472676</c:v>
                </c:pt>
                <c:pt idx="108" formatCode="0.000">
                  <c:v>-0.55157472527472462</c:v>
                </c:pt>
                <c:pt idx="109" formatCode="0.000">
                  <c:v>-0.46912747252746384</c:v>
                </c:pt>
                <c:pt idx="110" formatCode="0.000">
                  <c:v>-0.47049230769230233</c:v>
                </c:pt>
                <c:pt idx="111" formatCode="0.000">
                  <c:v>-0.53247142857142082</c:v>
                </c:pt>
                <c:pt idx="112" formatCode="0.000">
                  <c:v>-0.40537142857141928</c:v>
                </c:pt>
                <c:pt idx="113" formatCode="0.000">
                  <c:v>-0.15857142857141185</c:v>
                </c:pt>
                <c:pt idx="114" formatCode="0.000">
                  <c:v>-0.28358571428569801</c:v>
                </c:pt>
                <c:pt idx="115" formatCode="0.000">
                  <c:v>-0.23635714285712767</c:v>
                </c:pt>
                <c:pt idx="116" formatCode="0.000">
                  <c:v>-3.7947252747238737E-2</c:v>
                </c:pt>
                <c:pt idx="117" formatCode="0.000">
                  <c:v>-5.5939560439543359E-2</c:v>
                </c:pt>
                <c:pt idx="118" formatCode="0.000">
                  <c:v>8.4296703296712391E-2</c:v>
                </c:pt>
                <c:pt idx="119" formatCode="0.000">
                  <c:v>0.21752527472527844</c:v>
                </c:pt>
                <c:pt idx="120" formatCode="0.000">
                  <c:v>0.34382527472528179</c:v>
                </c:pt>
                <c:pt idx="121" formatCode="0.000">
                  <c:v>0.27967252747253613</c:v>
                </c:pt>
                <c:pt idx="122" formatCode="0.000">
                  <c:v>0.41190769230769886</c:v>
                </c:pt>
                <c:pt idx="123" formatCode="0.000">
                  <c:v>0.24512857142858024</c:v>
                </c:pt>
                <c:pt idx="124" formatCode="0.000">
                  <c:v>0.1404285714285777</c:v>
                </c:pt>
                <c:pt idx="125" formatCode="0.000">
                  <c:v>3.7828571428588018E-2</c:v>
                </c:pt>
                <c:pt idx="126" formatCode="0.000">
                  <c:v>5.2614285714309969E-2</c:v>
                </c:pt>
                <c:pt idx="127" formatCode="0.000">
                  <c:v>-4.0957142857121195E-2</c:v>
                </c:pt>
                <c:pt idx="128" formatCode="0.000">
                  <c:v>2.8252747252770403E-2</c:v>
                </c:pt>
                <c:pt idx="129" formatCode="0.000">
                  <c:v>6.3460439560464016E-2</c:v>
                </c:pt>
                <c:pt idx="130" formatCode="0.000">
                  <c:v>-0.16450329670328187</c:v>
                </c:pt>
                <c:pt idx="131" formatCode="0.000">
                  <c:v>-3.1474725274722462E-2</c:v>
                </c:pt>
                <c:pt idx="132" formatCode="0.000">
                  <c:v>3.5625274725282451E-2</c:v>
                </c:pt>
                <c:pt idx="133" formatCode="0.000">
                  <c:v>-8.5127472527460668E-2</c:v>
                </c:pt>
                <c:pt idx="134" formatCode="0.000">
                  <c:v>-0.27029230769229573</c:v>
                </c:pt>
                <c:pt idx="135" formatCode="0.000">
                  <c:v>-0.17107142857141752</c:v>
                </c:pt>
                <c:pt idx="136" formatCode="0.000">
                  <c:v>-0.22397142857141716</c:v>
                </c:pt>
                <c:pt idx="137" formatCode="0.000">
                  <c:v>-0.19537142857141135</c:v>
                </c:pt>
                <c:pt idx="138" formatCode="0.000">
                  <c:v>3.0214285714305334E-2</c:v>
                </c:pt>
                <c:pt idx="139" formatCode="0.000">
                  <c:v>0.10244285714287571</c:v>
                </c:pt>
                <c:pt idx="140" formatCode="0.000">
                  <c:v>0.11945274725276818</c:v>
                </c:pt>
                <c:pt idx="141" formatCode="0.000">
                  <c:v>2.8660439560462693E-2</c:v>
                </c:pt>
                <c:pt idx="142" formatCode="0.000">
                  <c:v>-0.1115032967032846</c:v>
                </c:pt>
                <c:pt idx="143" formatCode="0.000">
                  <c:v>-0.54567472527472205</c:v>
                </c:pt>
                <c:pt idx="144" formatCode="0.000">
                  <c:v>-0.53877472527472037</c:v>
                </c:pt>
                <c:pt idx="145" formatCode="0.000">
                  <c:v>-0.64212747252746571</c:v>
                </c:pt>
                <c:pt idx="146" formatCode="0.000">
                  <c:v>-0.65629230769230273</c:v>
                </c:pt>
                <c:pt idx="147" formatCode="0.000">
                  <c:v>-0.51307142857141907</c:v>
                </c:pt>
                <c:pt idx="148" formatCode="0.000">
                  <c:v>-0.38657142857142046</c:v>
                </c:pt>
                <c:pt idx="149" formatCode="0.000">
                  <c:v>-0.31877142857141505</c:v>
                </c:pt>
                <c:pt idx="150" formatCode="0.000">
                  <c:v>-0.12578571428569491</c:v>
                </c:pt>
                <c:pt idx="151" formatCode="0.000">
                  <c:v>-1.7571428571272918E-3</c:v>
                </c:pt>
                <c:pt idx="152" formatCode="0.000">
                  <c:v>-0.16474725274723595</c:v>
                </c:pt>
                <c:pt idx="153" formatCode="0.000">
                  <c:v>-0.15933956043954253</c:v>
                </c:pt>
                <c:pt idx="154" formatCode="0.000">
                  <c:v>2.6967032967149863E-3</c:v>
                </c:pt>
                <c:pt idx="155" formatCode="0.000">
                  <c:v>6.3525274725276401E-2</c:v>
                </c:pt>
                <c:pt idx="156" formatCode="0.000">
                  <c:v>-9.7374725274715954E-2</c:v>
                </c:pt>
                <c:pt idx="157" formatCode="0.000">
                  <c:v>1.8872527472541378E-2</c:v>
                </c:pt>
                <c:pt idx="158" formatCode="0.000">
                  <c:v>7.5907692307703195E-2</c:v>
                </c:pt>
                <c:pt idx="159" formatCode="0.000">
                  <c:v>-5.0471428571415802E-2</c:v>
                </c:pt>
                <c:pt idx="160" formatCode="0.000">
                  <c:v>-0.25017142857141722</c:v>
                </c:pt>
                <c:pt idx="161" formatCode="0.000">
                  <c:v>-0.1195714285714132</c:v>
                </c:pt>
                <c:pt idx="162" formatCode="0.000">
                  <c:v>-0.14378571428569559</c:v>
                </c:pt>
                <c:pt idx="163" formatCode="0.000">
                  <c:v>-4.9571428571255184E-3</c:v>
                </c:pt>
                <c:pt idx="164" formatCode="0.000">
                  <c:v>1.3392857142875414E-2</c:v>
                </c:pt>
              </c:numCache>
            </c:numRef>
          </c:val>
          <c:smooth val="0"/>
        </c:ser>
        <c:ser>
          <c:idx val="4"/>
          <c:order val="2"/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</c:spPr>
          </c:marker>
          <c:trendline>
            <c:spPr>
              <a:ln w="38100">
                <a:solidFill>
                  <a:schemeClr val="tx1"/>
                </a:solidFill>
              </a:ln>
            </c:spPr>
            <c:trendlineType val="linear"/>
            <c:dispRSqr val="0"/>
            <c:dispEq val="0"/>
          </c:trendline>
          <c:cat>
            <c:numRef>
              <c:f>Sheet1!$C$21:$C$188</c:f>
              <c:numCache>
                <c:formatCode>General</c:formatCode>
                <c:ptCount val="168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2001</c:v>
                </c:pt>
                <c:pt idx="13">
                  <c:v>2001</c:v>
                </c:pt>
                <c:pt idx="14">
                  <c:v>2001</c:v>
                </c:pt>
                <c:pt idx="15">
                  <c:v>2001</c:v>
                </c:pt>
                <c:pt idx="16">
                  <c:v>2001</c:v>
                </c:pt>
                <c:pt idx="17">
                  <c:v>2001</c:v>
                </c:pt>
                <c:pt idx="18">
                  <c:v>2001</c:v>
                </c:pt>
                <c:pt idx="19">
                  <c:v>2001</c:v>
                </c:pt>
                <c:pt idx="20">
                  <c:v>2001</c:v>
                </c:pt>
                <c:pt idx="21">
                  <c:v>2001</c:v>
                </c:pt>
                <c:pt idx="22">
                  <c:v>2001</c:v>
                </c:pt>
                <c:pt idx="23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2012</c:v>
                </c:pt>
                <c:pt idx="146">
                  <c:v>2012</c:v>
                </c:pt>
                <c:pt idx="147">
                  <c:v>2012</c:v>
                </c:pt>
                <c:pt idx="148">
                  <c:v>2012</c:v>
                </c:pt>
                <c:pt idx="149">
                  <c:v>2012</c:v>
                </c:pt>
                <c:pt idx="150">
                  <c:v>2012</c:v>
                </c:pt>
                <c:pt idx="151">
                  <c:v>2012</c:v>
                </c:pt>
                <c:pt idx="152">
                  <c:v>2012</c:v>
                </c:pt>
                <c:pt idx="153">
                  <c:v>2012</c:v>
                </c:pt>
                <c:pt idx="154">
                  <c:v>2012</c:v>
                </c:pt>
                <c:pt idx="155">
                  <c:v>2012</c:v>
                </c:pt>
                <c:pt idx="156">
                  <c:v>2013</c:v>
                </c:pt>
                <c:pt idx="157">
                  <c:v>2013</c:v>
                </c:pt>
                <c:pt idx="158">
                  <c:v>2013</c:v>
                </c:pt>
                <c:pt idx="159">
                  <c:v>2013</c:v>
                </c:pt>
                <c:pt idx="160">
                  <c:v>2013</c:v>
                </c:pt>
                <c:pt idx="161">
                  <c:v>2013</c:v>
                </c:pt>
                <c:pt idx="162">
                  <c:v>2013</c:v>
                </c:pt>
                <c:pt idx="163">
                  <c:v>2013</c:v>
                </c:pt>
                <c:pt idx="164">
                  <c:v>2013</c:v>
                </c:pt>
                <c:pt idx="165">
                  <c:v>2013</c:v>
                </c:pt>
                <c:pt idx="166">
                  <c:v>2013</c:v>
                </c:pt>
                <c:pt idx="167">
                  <c:v>2013</c:v>
                </c:pt>
              </c:numCache>
            </c:numRef>
          </c:cat>
          <c:val>
            <c:numRef>
              <c:f>Sheet1!$AF$21:$AF$188</c:f>
              <c:numCache>
                <c:formatCode>General</c:formatCode>
                <c:ptCount val="168"/>
                <c:pt idx="3" formatCode="0.000">
                  <c:v>0.10200000000000159</c:v>
                </c:pt>
                <c:pt idx="4" formatCode="0.000">
                  <c:v>-0.12384285714285678</c:v>
                </c:pt>
                <c:pt idx="5" formatCode="0.000">
                  <c:v>-0.28807142857142842</c:v>
                </c:pt>
                <c:pt idx="6" formatCode="0.000">
                  <c:v>-0.28937142857142845</c:v>
                </c:pt>
                <c:pt idx="7" formatCode="0.000">
                  <c:v>-0.40208571428571416</c:v>
                </c:pt>
                <c:pt idx="8" formatCode="0.000">
                  <c:v>-0.58161538461538698</c:v>
                </c:pt>
                <c:pt idx="9" formatCode="0.000">
                  <c:v>-0.45024945054945203</c:v>
                </c:pt>
                <c:pt idx="10" formatCode="0.000">
                  <c:v>-0.7345703296703312</c:v>
                </c:pt>
                <c:pt idx="11" formatCode="0.000">
                  <c:v>-0.74182197802197936</c:v>
                </c:pt>
                <c:pt idx="12" formatCode="0.000">
                  <c:v>-0.91125054945055095</c:v>
                </c:pt>
                <c:pt idx="13" formatCode="0.000">
                  <c:v>-0.63020659340659313</c:v>
                </c:pt>
                <c:pt idx="14" formatCode="0.000">
                  <c:v>-0.47092967032966959</c:v>
                </c:pt>
                <c:pt idx="15" formatCode="0.000">
                  <c:v>-0.20652307692307606</c:v>
                </c:pt>
                <c:pt idx="16" formatCode="0.000">
                  <c:v>-0.26944285714285687</c:v>
                </c:pt>
                <c:pt idx="17" formatCode="0.000">
                  <c:v>6.7128571428571787E-2</c:v>
                </c:pt>
                <c:pt idx="18" formatCode="0.000">
                  <c:v>-0.19777142857142821</c:v>
                </c:pt>
                <c:pt idx="19" formatCode="0.000">
                  <c:v>-0.11728571428571444</c:v>
                </c:pt>
                <c:pt idx="20" formatCode="0.000">
                  <c:v>-1.2015384615386626E-2</c:v>
                </c:pt>
                <c:pt idx="21" formatCode="0.000">
                  <c:v>0.26575054945054816</c:v>
                </c:pt>
                <c:pt idx="22" formatCode="0.000">
                  <c:v>0.11602967032966829</c:v>
                </c:pt>
                <c:pt idx="23" formatCode="0.000">
                  <c:v>0.36437802197802044</c:v>
                </c:pt>
                <c:pt idx="24" formatCode="0.000">
                  <c:v>0.12074945054944948</c:v>
                </c:pt>
                <c:pt idx="25" formatCode="0.000">
                  <c:v>0.25559340659340701</c:v>
                </c:pt>
                <c:pt idx="26" formatCode="0.000">
                  <c:v>0.1228703296703304</c:v>
                </c:pt>
                <c:pt idx="27" formatCode="0.000">
                  <c:v>0.23447692307692475</c:v>
                </c:pt>
                <c:pt idx="28" formatCode="0.000">
                  <c:v>0.36535714285714349</c:v>
                </c:pt>
                <c:pt idx="29" formatCode="0.000">
                  <c:v>0.71552857142857207</c:v>
                </c:pt>
                <c:pt idx="30" formatCode="0.000">
                  <c:v>0.66962857142857202</c:v>
                </c:pt>
                <c:pt idx="31" formatCode="0.000">
                  <c:v>0.50211428571428607</c:v>
                </c:pt>
                <c:pt idx="32" formatCode="0.000">
                  <c:v>0.37738461538461349</c:v>
                </c:pt>
                <c:pt idx="33" formatCode="0.000">
                  <c:v>0.22415054945054802</c:v>
                </c:pt>
                <c:pt idx="34" formatCode="0.000">
                  <c:v>2.70296703296685E-2</c:v>
                </c:pt>
                <c:pt idx="35" formatCode="0.000">
                  <c:v>-7.0621978021979712E-2</c:v>
                </c:pt>
                <c:pt idx="36" formatCode="0.000">
                  <c:v>0.10134945054944886</c:v>
                </c:pt>
                <c:pt idx="37" formatCode="0.000">
                  <c:v>0.1389934065934067</c:v>
                </c:pt>
                <c:pt idx="38" formatCode="0.000">
                  <c:v>0.24307032967033027</c:v>
                </c:pt>
                <c:pt idx="39" formatCode="0.000">
                  <c:v>0.14507692307692427</c:v>
                </c:pt>
                <c:pt idx="40" formatCode="0.000">
                  <c:v>0.21615714285714308</c:v>
                </c:pt>
                <c:pt idx="41" formatCode="0.000">
                  <c:v>0.10572857142857148</c:v>
                </c:pt>
                <c:pt idx="42" formatCode="0.000">
                  <c:v>5.1628571428571399E-2</c:v>
                </c:pt>
                <c:pt idx="43" formatCode="0.000">
                  <c:v>-3.1685714285714629E-2</c:v>
                </c:pt>
                <c:pt idx="44" formatCode="0.000">
                  <c:v>-3.0415384615387443E-2</c:v>
                </c:pt>
                <c:pt idx="45" formatCode="0.000">
                  <c:v>-2.5849450549452601E-2</c:v>
                </c:pt>
                <c:pt idx="46" formatCode="0.000">
                  <c:v>-1.9770329670332119E-2</c:v>
                </c:pt>
                <c:pt idx="47" formatCode="0.000">
                  <c:v>-5.4621978021980058E-2</c:v>
                </c:pt>
                <c:pt idx="48" formatCode="0.000">
                  <c:v>0.13214945054944885</c:v>
                </c:pt>
                <c:pt idx="49" formatCode="0.000">
                  <c:v>0.14339340659340677</c:v>
                </c:pt>
                <c:pt idx="50" formatCode="0.000">
                  <c:v>0.32287032967033014</c:v>
                </c:pt>
                <c:pt idx="51" formatCode="0.000">
                  <c:v>0.6646769230769245</c:v>
                </c:pt>
                <c:pt idx="52" formatCode="0.000">
                  <c:v>0.6089571428571432</c:v>
                </c:pt>
                <c:pt idx="53" formatCode="0.000">
                  <c:v>0.27312857142857183</c:v>
                </c:pt>
                <c:pt idx="54" formatCode="0.000">
                  <c:v>0.15082857142857184</c:v>
                </c:pt>
                <c:pt idx="55" formatCode="0.000">
                  <c:v>-3.2685714285713721E-2</c:v>
                </c:pt>
                <c:pt idx="56" formatCode="0.000">
                  <c:v>-0.36461538461538662</c:v>
                </c:pt>
                <c:pt idx="57" formatCode="0.000">
                  <c:v>-0.41864945054945235</c:v>
                </c:pt>
                <c:pt idx="58" formatCode="0.000">
                  <c:v>-0.3377703296703321</c:v>
                </c:pt>
                <c:pt idx="59" formatCode="0.000">
                  <c:v>-4.5421978021980183E-2</c:v>
                </c:pt>
                <c:pt idx="60" formatCode="0.000">
                  <c:v>-1.8450549450551534E-2</c:v>
                </c:pt>
                <c:pt idx="61" formatCode="0.000">
                  <c:v>0.1823934065934063</c:v>
                </c:pt>
                <c:pt idx="62" formatCode="0.000">
                  <c:v>0.29047032967033048</c:v>
                </c:pt>
                <c:pt idx="63" formatCode="0.000">
                  <c:v>0.39567692307692487</c:v>
                </c:pt>
                <c:pt idx="64" formatCode="0.000">
                  <c:v>0.39515714285714354</c:v>
                </c:pt>
                <c:pt idx="65" formatCode="0.000">
                  <c:v>0.40672857142857188</c:v>
                </c:pt>
                <c:pt idx="66" formatCode="0.000">
                  <c:v>0.27002857142857184</c:v>
                </c:pt>
                <c:pt idx="67" formatCode="0.000">
                  <c:v>0.43091428571428586</c:v>
                </c:pt>
                <c:pt idx="68" formatCode="0.000">
                  <c:v>0.32338461538461294</c:v>
                </c:pt>
                <c:pt idx="69" formatCode="0.000">
                  <c:v>-1.0449450549452255E-2</c:v>
                </c:pt>
                <c:pt idx="70" formatCode="0.000">
                  <c:v>-0.11937032967033198</c:v>
                </c:pt>
                <c:pt idx="71" formatCode="0.000">
                  <c:v>-0.10702197802198014</c:v>
                </c:pt>
                <c:pt idx="72" formatCode="0.000">
                  <c:v>-0.18925054945055172</c:v>
                </c:pt>
                <c:pt idx="73" formatCode="0.000">
                  <c:v>-0.26580659340659385</c:v>
                </c:pt>
                <c:pt idx="74" formatCode="0.000">
                  <c:v>-0.22472967032967053</c:v>
                </c:pt>
                <c:pt idx="75" formatCode="0.000">
                  <c:v>-0.15832307692307598</c:v>
                </c:pt>
                <c:pt idx="76" formatCode="0.000">
                  <c:v>-2.9842857142856661E-2</c:v>
                </c:pt>
                <c:pt idx="77" formatCode="0.000">
                  <c:v>6.328571428571861E-3</c:v>
                </c:pt>
                <c:pt idx="78" formatCode="0.000">
                  <c:v>3.1228571428571873E-2</c:v>
                </c:pt>
                <c:pt idx="79" formatCode="0.000">
                  <c:v>0.33691428571428589</c:v>
                </c:pt>
                <c:pt idx="80" formatCode="0.000">
                  <c:v>0.20518461538461324</c:v>
                </c:pt>
                <c:pt idx="81" formatCode="0.000">
                  <c:v>5.8550549450548051E-2</c:v>
                </c:pt>
                <c:pt idx="82" formatCode="0.000">
                  <c:v>0.25142967032966873</c:v>
                </c:pt>
                <c:pt idx="83" formatCode="0.000">
                  <c:v>0.2699780219780209</c:v>
                </c:pt>
                <c:pt idx="84" formatCode="0.000">
                  <c:v>0.21034945054944992</c:v>
                </c:pt>
                <c:pt idx="85" formatCode="0.000">
                  <c:v>0.2713934065934076</c:v>
                </c:pt>
                <c:pt idx="86" formatCode="0.000">
                  <c:v>0.34067032967033056</c:v>
                </c:pt>
                <c:pt idx="87" formatCode="0.000">
                  <c:v>-3.41230769230755E-2</c:v>
                </c:pt>
                <c:pt idx="88" formatCode="0.000">
                  <c:v>-1.6242857142857049E-2</c:v>
                </c:pt>
                <c:pt idx="89" formatCode="0.000">
                  <c:v>-4.9271428571428542E-2</c:v>
                </c:pt>
                <c:pt idx="90" formatCode="0.000">
                  <c:v>0.1960285714285715</c:v>
                </c:pt>
                <c:pt idx="91" formatCode="0.000">
                  <c:v>0.1845142857142858</c:v>
                </c:pt>
                <c:pt idx="92" formatCode="0.000">
                  <c:v>0.43878461538461311</c:v>
                </c:pt>
                <c:pt idx="93" formatCode="0.000">
                  <c:v>0.70815054945054823</c:v>
                </c:pt>
                <c:pt idx="94" formatCode="0.000">
                  <c:v>0.57062967032966871</c:v>
                </c:pt>
                <c:pt idx="95" formatCode="0.000">
                  <c:v>0.45077802197802086</c:v>
                </c:pt>
                <c:pt idx="96" formatCode="0.000">
                  <c:v>0.26754945054944945</c:v>
                </c:pt>
                <c:pt idx="97" formatCode="0.000">
                  <c:v>0.1537934065934074</c:v>
                </c:pt>
                <c:pt idx="98" formatCode="0.000">
                  <c:v>-0.24052967032966918</c:v>
                </c:pt>
                <c:pt idx="99" formatCode="0.000">
                  <c:v>-0.26032307692307483</c:v>
                </c:pt>
                <c:pt idx="100" formatCode="0.000">
                  <c:v>-0.4846428571428561</c:v>
                </c:pt>
                <c:pt idx="101" formatCode="0.000">
                  <c:v>-0.67327142857142763</c:v>
                </c:pt>
                <c:pt idx="102" formatCode="0.000">
                  <c:v>-0.73477142857142763</c:v>
                </c:pt>
                <c:pt idx="103" formatCode="0.000">
                  <c:v>-0.79808571428571407</c:v>
                </c:pt>
                <c:pt idx="104" formatCode="0.000">
                  <c:v>-0.65921538461538709</c:v>
                </c:pt>
                <c:pt idx="105" formatCode="0.000">
                  <c:v>-0.7320494505494517</c:v>
                </c:pt>
                <c:pt idx="106" formatCode="0.000">
                  <c:v>-0.52997032967033142</c:v>
                </c:pt>
                <c:pt idx="107" formatCode="0.000">
                  <c:v>-0.63862197802197973</c:v>
                </c:pt>
                <c:pt idx="108" formatCode="0.000">
                  <c:v>-0.68465054945055071</c:v>
                </c:pt>
                <c:pt idx="109" formatCode="0.000">
                  <c:v>-0.73120659340659289</c:v>
                </c:pt>
                <c:pt idx="110" formatCode="0.000">
                  <c:v>-0.61632967032967034</c:v>
                </c:pt>
                <c:pt idx="111" formatCode="0.000">
                  <c:v>-0.80512307692307572</c:v>
                </c:pt>
                <c:pt idx="112" formatCode="0.000">
                  <c:v>-0.64884285714285661</c:v>
                </c:pt>
                <c:pt idx="113" formatCode="0.000">
                  <c:v>-0.4712714285714279</c:v>
                </c:pt>
                <c:pt idx="114" formatCode="0.000">
                  <c:v>-0.3951714285714279</c:v>
                </c:pt>
                <c:pt idx="115" formatCode="0.000">
                  <c:v>-0.23028571428571398</c:v>
                </c:pt>
                <c:pt idx="116" formatCode="0.000">
                  <c:v>0.26938461538461339</c:v>
                </c:pt>
                <c:pt idx="117" formatCode="0.000">
                  <c:v>0.23395054945054836</c:v>
                </c:pt>
                <c:pt idx="118" formatCode="0.000">
                  <c:v>0.61522967032966869</c:v>
                </c:pt>
                <c:pt idx="119" formatCode="0.000">
                  <c:v>0.69857802197802099</c:v>
                </c:pt>
                <c:pt idx="120" formatCode="0.000">
                  <c:v>0.85134945054944988</c:v>
                </c:pt>
                <c:pt idx="121" formatCode="0.000">
                  <c:v>0.64779340659340756</c:v>
                </c:pt>
                <c:pt idx="122" formatCode="0.000">
                  <c:v>0.84867032967033074</c:v>
                </c:pt>
                <c:pt idx="123" formatCode="0.000">
                  <c:v>0.57727692307692524</c:v>
                </c:pt>
                <c:pt idx="124" formatCode="0.000">
                  <c:v>0.53655714285714384</c:v>
                </c:pt>
                <c:pt idx="125" formatCode="0.000">
                  <c:v>0.49112857142857252</c:v>
                </c:pt>
                <c:pt idx="126" formatCode="0.000">
                  <c:v>0.56322857142857252</c:v>
                </c:pt>
                <c:pt idx="127" formatCode="0.000">
                  <c:v>0.52851428571428616</c:v>
                </c:pt>
                <c:pt idx="128" formatCode="0.000">
                  <c:v>0.68318461538461328</c:v>
                </c:pt>
                <c:pt idx="129" formatCode="0.000">
                  <c:v>0.63855054945054834</c:v>
                </c:pt>
                <c:pt idx="130" formatCode="0.000">
                  <c:v>0.38882967032966886</c:v>
                </c:pt>
                <c:pt idx="131" formatCode="0.000">
                  <c:v>0.5007780219780209</c:v>
                </c:pt>
                <c:pt idx="132" formatCode="0.000">
                  <c:v>0.3293494505494497</c:v>
                </c:pt>
                <c:pt idx="133" formatCode="0.000">
                  <c:v>9.1934065934073488E-3</c:v>
                </c:pt>
                <c:pt idx="134" formatCode="0.000">
                  <c:v>-0.20652967032966982</c:v>
                </c:pt>
                <c:pt idx="135" formatCode="0.000">
                  <c:v>-7.0523076923075495E-2</c:v>
                </c:pt>
                <c:pt idx="136" formatCode="0.000">
                  <c:v>-0.18744285714285694</c:v>
                </c:pt>
                <c:pt idx="137" formatCode="0.000">
                  <c:v>-0.10347142857142826</c:v>
                </c:pt>
                <c:pt idx="138" formatCode="0.000">
                  <c:v>0.11102857142857178</c:v>
                </c:pt>
                <c:pt idx="139" formatCode="0.000">
                  <c:v>-4.8857142857142936E-3</c:v>
                </c:pt>
                <c:pt idx="140" formatCode="0.000">
                  <c:v>-5.2415384615387063E-2</c:v>
                </c:pt>
                <c:pt idx="141" formatCode="0.000">
                  <c:v>0.19835054945054811</c:v>
                </c:pt>
                <c:pt idx="142" formatCode="0.000">
                  <c:v>5.0029670329668187E-2</c:v>
                </c:pt>
                <c:pt idx="143" formatCode="0.000">
                  <c:v>-0.48142197802198011</c:v>
                </c:pt>
                <c:pt idx="144" formatCode="0.000">
                  <c:v>-0.17045054945055113</c:v>
                </c:pt>
                <c:pt idx="145" formatCode="0.000">
                  <c:v>-0.31020659340659351</c:v>
                </c:pt>
                <c:pt idx="146" formatCode="0.000">
                  <c:v>-0.75392967032967007</c:v>
                </c:pt>
                <c:pt idx="147" formatCode="0.000">
                  <c:v>-0.69872307692307578</c:v>
                </c:pt>
                <c:pt idx="148" formatCode="0.000">
                  <c:v>-0.37144285714285646</c:v>
                </c:pt>
                <c:pt idx="149" formatCode="0.000">
                  <c:v>-0.57107142857142801</c:v>
                </c:pt>
                <c:pt idx="150" formatCode="0.000">
                  <c:v>-0.43617142857142799</c:v>
                </c:pt>
                <c:pt idx="151" formatCode="0.000">
                  <c:v>-0.48048571428571396</c:v>
                </c:pt>
                <c:pt idx="152" formatCode="0.000">
                  <c:v>-0.5926153846153861</c:v>
                </c:pt>
                <c:pt idx="153" formatCode="0.000">
                  <c:v>-0.69364945054945104</c:v>
                </c:pt>
                <c:pt idx="154" formatCode="0.000">
                  <c:v>-0.29837032967033023</c:v>
                </c:pt>
                <c:pt idx="155" formatCode="0.000">
                  <c:v>-0.18142197802197799</c:v>
                </c:pt>
                <c:pt idx="156" formatCode="0.000">
                  <c:v>-8.0650549450549391E-2</c:v>
                </c:pt>
                <c:pt idx="157" formatCode="0.000">
                  <c:v>0.15919340659340797</c:v>
                </c:pt>
                <c:pt idx="158" formatCode="0.000">
                  <c:v>0.27947032967033075</c:v>
                </c:pt>
                <c:pt idx="159" formatCode="0.000">
                  <c:v>0.13487692307692462</c:v>
                </c:pt>
                <c:pt idx="160" formatCode="0.000">
                  <c:v>9.5571428571435742E-3</c:v>
                </c:pt>
                <c:pt idx="161" formatCode="0.000">
                  <c:v>9.0728571428572019E-2</c:v>
                </c:pt>
                <c:pt idx="162" formatCode="0.000">
                  <c:v>9.6285714285719408E-3</c:v>
                </c:pt>
                <c:pt idx="163" formatCode="0.000">
                  <c:v>0.11451428571428642</c:v>
                </c:pt>
                <c:pt idx="164" formatCode="0.000">
                  <c:v>-5.4999999999997273E-3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384640"/>
        <c:axId val="68390912"/>
      </c:lineChart>
      <c:catAx>
        <c:axId val="6838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25400">
            <a:solidFill>
              <a:schemeClr val="tx1"/>
            </a:solidFill>
          </a:ln>
        </c:spPr>
        <c:crossAx val="68390912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68390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384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8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SW</c:v>
          </c:tx>
          <c:spPr>
            <a:ln w="50800">
              <a:solidFill>
                <a:srgbClr val="00B0F0"/>
              </a:solidFill>
            </a:ln>
          </c:spPr>
          <c:marker>
            <c:symbol val="none"/>
          </c:marker>
          <c:cat>
            <c:numRef>
              <c:f>Sheet1!$AI$5:$AI$41</c:f>
              <c:numCache>
                <c:formatCode>General</c:formatCode>
                <c:ptCount val="37"/>
                <c:pt idx="0">
                  <c:v>-18</c:v>
                </c:pt>
                <c:pt idx="1">
                  <c:v>-17</c:v>
                </c:pt>
                <c:pt idx="2">
                  <c:v>-16</c:v>
                </c:pt>
                <c:pt idx="3">
                  <c:v>-15</c:v>
                </c:pt>
                <c:pt idx="4">
                  <c:v>-14</c:v>
                </c:pt>
                <c:pt idx="5">
                  <c:v>-13</c:v>
                </c:pt>
                <c:pt idx="6">
                  <c:v>-12</c:v>
                </c:pt>
                <c:pt idx="7">
                  <c:v>-11</c:v>
                </c:pt>
                <c:pt idx="8">
                  <c:v>-10</c:v>
                </c:pt>
                <c:pt idx="9">
                  <c:v>-9</c:v>
                </c:pt>
                <c:pt idx="10">
                  <c:v>-8</c:v>
                </c:pt>
                <c:pt idx="11">
                  <c:v>-7</c:v>
                </c:pt>
                <c:pt idx="12">
                  <c:v>-6</c:v>
                </c:pt>
                <c:pt idx="13">
                  <c:v>-5</c:v>
                </c:pt>
                <c:pt idx="14">
                  <c:v>-4</c:v>
                </c:pt>
                <c:pt idx="15">
                  <c:v>-3</c:v>
                </c:pt>
                <c:pt idx="16">
                  <c:v>-2</c:v>
                </c:pt>
                <c:pt idx="17">
                  <c:v>-1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</c:numCache>
            </c:numRef>
          </c:cat>
          <c:val>
            <c:numRef>
              <c:f>Sheet1!$AJ$5:$AJ$41</c:f>
              <c:numCache>
                <c:formatCode>0.00</c:formatCode>
                <c:ptCount val="37"/>
                <c:pt idx="0">
                  <c:v>2.1241594712481722E-2</c:v>
                </c:pt>
                <c:pt idx="1">
                  <c:v>-0.17745297911472999</c:v>
                </c:pt>
                <c:pt idx="2">
                  <c:v>-0.50696199790319429</c:v>
                </c:pt>
                <c:pt idx="3">
                  <c:v>-0.87107699420486695</c:v>
                </c:pt>
                <c:pt idx="4">
                  <c:v>-1.1986996269791133</c:v>
                </c:pt>
                <c:pt idx="5">
                  <c:v>-1.4098870875780565</c:v>
                </c:pt>
                <c:pt idx="6">
                  <c:v>-1.4368311509074561</c:v>
                </c:pt>
                <c:pt idx="7">
                  <c:v>-1.3336068932692131</c:v>
                </c:pt>
                <c:pt idx="8">
                  <c:v>-1.1706330561257803</c:v>
                </c:pt>
                <c:pt idx="9">
                  <c:v>-1.0024674201871933</c:v>
                </c:pt>
                <c:pt idx="10">
                  <c:v>-0.81326230884153894</c:v>
                </c:pt>
                <c:pt idx="11">
                  <c:v>-0.62185288243972781</c:v>
                </c:pt>
                <c:pt idx="12">
                  <c:v>-0.44938646149702705</c:v>
                </c:pt>
                <c:pt idx="13">
                  <c:v>-0.34562374592752787</c:v>
                </c:pt>
                <c:pt idx="14">
                  <c:v>-0.25409049517191346</c:v>
                </c:pt>
                <c:pt idx="15">
                  <c:v>-0.24940017961010613</c:v>
                </c:pt>
                <c:pt idx="16">
                  <c:v>-0.21610345238110956</c:v>
                </c:pt>
                <c:pt idx="17">
                  <c:v>-0.16655829489739274</c:v>
                </c:pt>
                <c:pt idx="18">
                  <c:v>-6.9319060750922968E-3</c:v>
                </c:pt>
                <c:pt idx="19">
                  <c:v>0.1749548615234523</c:v>
                </c:pt>
                <c:pt idx="20">
                  <c:v>0.42949843828641987</c:v>
                </c:pt>
                <c:pt idx="21">
                  <c:v>0.68442152692689839</c:v>
                </c:pt>
                <c:pt idx="22">
                  <c:v>0.96130871661224115</c:v>
                </c:pt>
                <c:pt idx="23">
                  <c:v>1.1732721903007186</c:v>
                </c:pt>
                <c:pt idx="24">
                  <c:v>1.3308069153808304</c:v>
                </c:pt>
                <c:pt idx="25">
                  <c:v>1.3893517559682442</c:v>
                </c:pt>
                <c:pt idx="26">
                  <c:v>1.3058656591212632</c:v>
                </c:pt>
                <c:pt idx="27">
                  <c:v>1.1704130545267661</c:v>
                </c:pt>
                <c:pt idx="28">
                  <c:v>0.97244540511634747</c:v>
                </c:pt>
                <c:pt idx="29">
                  <c:v>0.79387546020522604</c:v>
                </c:pt>
                <c:pt idx="30">
                  <c:v>0.60368651444984112</c:v>
                </c:pt>
                <c:pt idx="31">
                  <c:v>0.43492449985393389</c:v>
                </c:pt>
                <c:pt idx="32">
                  <c:v>0.20168810396705755</c:v>
                </c:pt>
                <c:pt idx="33">
                  <c:v>-4.798673689597182E-2</c:v>
                </c:pt>
                <c:pt idx="34">
                  <c:v>-0.3656982039103473</c:v>
                </c:pt>
                <c:pt idx="35">
                  <c:v>-0.65515641627344523</c:v>
                </c:pt>
                <c:pt idx="36">
                  <c:v>-0.931716140087824</c:v>
                </c:pt>
              </c:numCache>
            </c:numRef>
          </c:val>
          <c:smooth val="0"/>
        </c:ser>
        <c:ser>
          <c:idx val="2"/>
          <c:order val="1"/>
          <c:tx>
            <c:v>LW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Sheet1!$AI$5:$AI$41</c:f>
              <c:numCache>
                <c:formatCode>General</c:formatCode>
                <c:ptCount val="37"/>
                <c:pt idx="0">
                  <c:v>-18</c:v>
                </c:pt>
                <c:pt idx="1">
                  <c:v>-17</c:v>
                </c:pt>
                <c:pt idx="2">
                  <c:v>-16</c:v>
                </c:pt>
                <c:pt idx="3">
                  <c:v>-15</c:v>
                </c:pt>
                <c:pt idx="4">
                  <c:v>-14</c:v>
                </c:pt>
                <c:pt idx="5">
                  <c:v>-13</c:v>
                </c:pt>
                <c:pt idx="6">
                  <c:v>-12</c:v>
                </c:pt>
                <c:pt idx="7">
                  <c:v>-11</c:v>
                </c:pt>
                <c:pt idx="8">
                  <c:v>-10</c:v>
                </c:pt>
                <c:pt idx="9">
                  <c:v>-9</c:v>
                </c:pt>
                <c:pt idx="10">
                  <c:v>-8</c:v>
                </c:pt>
                <c:pt idx="11">
                  <c:v>-7</c:v>
                </c:pt>
                <c:pt idx="12">
                  <c:v>-6</c:v>
                </c:pt>
                <c:pt idx="13">
                  <c:v>-5</c:v>
                </c:pt>
                <c:pt idx="14">
                  <c:v>-4</c:v>
                </c:pt>
                <c:pt idx="15">
                  <c:v>-3</c:v>
                </c:pt>
                <c:pt idx="16">
                  <c:v>-2</c:v>
                </c:pt>
                <c:pt idx="17">
                  <c:v>-1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</c:numCache>
            </c:numRef>
          </c:cat>
          <c:val>
            <c:numRef>
              <c:f>Sheet1!$AL$5:$AL$41</c:f>
              <c:numCache>
                <c:formatCode>0.00</c:formatCode>
                <c:ptCount val="37"/>
                <c:pt idx="0">
                  <c:v>-1.2680532538494338</c:v>
                </c:pt>
                <c:pt idx="1">
                  <c:v>-1.4393408103271046</c:v>
                </c:pt>
                <c:pt idx="2">
                  <c:v>-1.5366649074749261</c:v>
                </c:pt>
                <c:pt idx="3">
                  <c:v>-1.5452248978084107</c:v>
                </c:pt>
                <c:pt idx="4">
                  <c:v>-1.5110765177418928</c:v>
                </c:pt>
                <c:pt idx="5">
                  <c:v>-1.4711999322732037</c:v>
                </c:pt>
                <c:pt idx="6">
                  <c:v>-1.481269544409892</c:v>
                </c:pt>
                <c:pt idx="7">
                  <c:v>-1.4845380681585261</c:v>
                </c:pt>
                <c:pt idx="8">
                  <c:v>-1.3753730747352217</c:v>
                </c:pt>
                <c:pt idx="9">
                  <c:v>-1.1168181599571019</c:v>
                </c:pt>
                <c:pt idx="10">
                  <c:v>-0.80853719038890326</c:v>
                </c:pt>
                <c:pt idx="11">
                  <c:v>-0.4822392396479252</c:v>
                </c:pt>
                <c:pt idx="12">
                  <c:v>-0.13834616505743355</c:v>
                </c:pt>
                <c:pt idx="13">
                  <c:v>0.2090405951946489</c:v>
                </c:pt>
                <c:pt idx="14">
                  <c:v>0.51941491755276059</c:v>
                </c:pt>
                <c:pt idx="15">
                  <c:v>0.83582778280397563</c:v>
                </c:pt>
                <c:pt idx="16">
                  <c:v>1.2194752955945112</c:v>
                </c:pt>
                <c:pt idx="17">
                  <c:v>1.6641807737107885</c:v>
                </c:pt>
                <c:pt idx="18">
                  <c:v>2.1010197073814716</c:v>
                </c:pt>
                <c:pt idx="19">
                  <c:v>2.4920524212234927</c:v>
                </c:pt>
                <c:pt idx="20">
                  <c:v>2.7752739777225655</c:v>
                </c:pt>
                <c:pt idx="21">
                  <c:v>2.8549694653275557</c:v>
                </c:pt>
                <c:pt idx="22">
                  <c:v>2.7826206662519355</c:v>
                </c:pt>
                <c:pt idx="23">
                  <c:v>2.565827437077747</c:v>
                </c:pt>
                <c:pt idx="24">
                  <c:v>2.3271348612058418</c:v>
                </c:pt>
                <c:pt idx="25">
                  <c:v>2.1118588061273069</c:v>
                </c:pt>
                <c:pt idx="26">
                  <c:v>1.9698071470221528</c:v>
                </c:pt>
                <c:pt idx="27">
                  <c:v>1.8322622231772541</c:v>
                </c:pt>
                <c:pt idx="28">
                  <c:v>1.7173383307087717</c:v>
                </c:pt>
                <c:pt idx="29">
                  <c:v>1.5866259560091782</c:v>
                </c:pt>
                <c:pt idx="30">
                  <c:v>1.4666483793184435</c:v>
                </c:pt>
                <c:pt idx="31">
                  <c:v>1.3176072333127615</c:v>
                </c:pt>
                <c:pt idx="32">
                  <c:v>1.160787064406394</c:v>
                </c:pt>
                <c:pt idx="33">
                  <c:v>1.0142572844934565</c:v>
                </c:pt>
                <c:pt idx="34">
                  <c:v>0.81828535662416724</c:v>
                </c:pt>
                <c:pt idx="35">
                  <c:v>0.57687053950817901</c:v>
                </c:pt>
                <c:pt idx="36">
                  <c:v>0.2988323950188867</c:v>
                </c:pt>
              </c:numCache>
            </c:numRef>
          </c:val>
          <c:smooth val="0"/>
        </c:ser>
        <c:ser>
          <c:idx val="4"/>
          <c:order val="2"/>
          <c:tx>
            <c:v>-Net</c:v>
          </c:tx>
          <c:spPr>
            <a:ln w="508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Sheet1!$AI$5:$AI$41</c:f>
              <c:numCache>
                <c:formatCode>General</c:formatCode>
                <c:ptCount val="37"/>
                <c:pt idx="0">
                  <c:v>-18</c:v>
                </c:pt>
                <c:pt idx="1">
                  <c:v>-17</c:v>
                </c:pt>
                <c:pt idx="2">
                  <c:v>-16</c:v>
                </c:pt>
                <c:pt idx="3">
                  <c:v>-15</c:v>
                </c:pt>
                <c:pt idx="4">
                  <c:v>-14</c:v>
                </c:pt>
                <c:pt idx="5">
                  <c:v>-13</c:v>
                </c:pt>
                <c:pt idx="6">
                  <c:v>-12</c:v>
                </c:pt>
                <c:pt idx="7">
                  <c:v>-11</c:v>
                </c:pt>
                <c:pt idx="8">
                  <c:v>-10</c:v>
                </c:pt>
                <c:pt idx="9">
                  <c:v>-9</c:v>
                </c:pt>
                <c:pt idx="10">
                  <c:v>-8</c:v>
                </c:pt>
                <c:pt idx="11">
                  <c:v>-7</c:v>
                </c:pt>
                <c:pt idx="12">
                  <c:v>-6</c:v>
                </c:pt>
                <c:pt idx="13">
                  <c:v>-5</c:v>
                </c:pt>
                <c:pt idx="14">
                  <c:v>-4</c:v>
                </c:pt>
                <c:pt idx="15">
                  <c:v>-3</c:v>
                </c:pt>
                <c:pt idx="16">
                  <c:v>-2</c:v>
                </c:pt>
                <c:pt idx="17">
                  <c:v>-1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</c:numCache>
            </c:numRef>
          </c:cat>
          <c:val>
            <c:numRef>
              <c:f>Sheet1!$AN$5:$AN$41</c:f>
              <c:numCache>
                <c:formatCode>0.00</c:formatCode>
                <c:ptCount val="37"/>
                <c:pt idx="0">
                  <c:v>-1.6154994286157738</c:v>
                </c:pt>
                <c:pt idx="1">
                  <c:v>-2.0161354168800529</c:v>
                </c:pt>
                <c:pt idx="2">
                  <c:v>-2.4013334659303052</c:v>
                </c:pt>
                <c:pt idx="3">
                  <c:v>-2.6975780194732608</c:v>
                </c:pt>
                <c:pt idx="4">
                  <c:v>-2.929153247498387</c:v>
                </c:pt>
                <c:pt idx="5">
                  <c:v>-3.0762844341838491</c:v>
                </c:pt>
                <c:pt idx="6">
                  <c:v>-3.1313608201793897</c:v>
                </c:pt>
                <c:pt idx="7">
                  <c:v>-3.0767334059074187</c:v>
                </c:pt>
                <c:pt idx="8">
                  <c:v>-2.8424084951645532</c:v>
                </c:pt>
                <c:pt idx="9">
                  <c:v>-2.41611614120339</c:v>
                </c:pt>
                <c:pt idx="10">
                  <c:v>-1.8783742521738644</c:v>
                </c:pt>
                <c:pt idx="11">
                  <c:v>-1.3032481082725054</c:v>
                </c:pt>
                <c:pt idx="12">
                  <c:v>-0.74208899725354571</c:v>
                </c:pt>
                <c:pt idx="13">
                  <c:v>-0.27884367835631496</c:v>
                </c:pt>
                <c:pt idx="14">
                  <c:v>9.6804761691625593E-2</c:v>
                </c:pt>
                <c:pt idx="15">
                  <c:v>0.37670853152451278</c:v>
                </c:pt>
                <c:pt idx="16">
                  <c:v>0.76300428577370794</c:v>
                </c:pt>
                <c:pt idx="17">
                  <c:v>1.2616314124465586</c:v>
                </c:pt>
                <c:pt idx="18">
                  <c:v>1.8984644894273031</c:v>
                </c:pt>
                <c:pt idx="19">
                  <c:v>2.5650689142278491</c:v>
                </c:pt>
                <c:pt idx="20">
                  <c:v>3.2243945281517123</c:v>
                </c:pt>
                <c:pt idx="21">
                  <c:v>3.6811360646990452</c:v>
                </c:pt>
                <c:pt idx="22">
                  <c:v>4.0045311376183523</c:v>
                </c:pt>
                <c:pt idx="23">
                  <c:v>4.0911717163127479</c:v>
                </c:pt>
                <c:pt idx="24">
                  <c:v>4.0652840577995901</c:v>
                </c:pt>
                <c:pt idx="25">
                  <c:v>3.9100449478931618</c:v>
                </c:pt>
                <c:pt idx="26">
                  <c:v>3.6296553249940691</c:v>
                </c:pt>
                <c:pt idx="27">
                  <c:v>3.2678748198043519</c:v>
                </c:pt>
                <c:pt idx="28">
                  <c:v>2.8673024932966689</c:v>
                </c:pt>
                <c:pt idx="29">
                  <c:v>2.5071409581298543</c:v>
                </c:pt>
                <c:pt idx="30">
                  <c:v>2.1953646894368433</c:v>
                </c:pt>
                <c:pt idx="31">
                  <c:v>1.9372030980632731</c:v>
                </c:pt>
                <c:pt idx="32">
                  <c:v>1.6490839009579243</c:v>
                </c:pt>
                <c:pt idx="33">
                  <c:v>1.3686344640494408</c:v>
                </c:pt>
                <c:pt idx="34">
                  <c:v>0.95448883546969832</c:v>
                </c:pt>
                <c:pt idx="35">
                  <c:v>0.47834193416503279</c:v>
                </c:pt>
                <c:pt idx="36">
                  <c:v>-7.2966234370515415E-2</c:v>
                </c:pt>
              </c:numCache>
            </c:numRef>
          </c:val>
          <c:smooth val="0"/>
        </c:ser>
        <c:ser>
          <c:idx val="1"/>
          <c:order val="3"/>
          <c:tx>
            <c:v>SST</c:v>
          </c:tx>
          <c:spPr>
            <a:ln w="38100">
              <a:solidFill>
                <a:srgbClr val="00B050"/>
              </a:solidFill>
              <a:prstDash val="dash"/>
            </a:ln>
          </c:spPr>
          <c:marker>
            <c:symbol val="none"/>
          </c:marker>
          <c:val>
            <c:numRef>
              <c:f>Sheet1!$AP$5:$AP$41</c:f>
              <c:numCache>
                <c:formatCode>0.00</c:formatCode>
                <c:ptCount val="37"/>
                <c:pt idx="0">
                  <c:v>-0.387429403582426</c:v>
                </c:pt>
                <c:pt idx="1">
                  <c:v>-0.35881736958204841</c:v>
                </c:pt>
                <c:pt idx="2">
                  <c:v>-0.3162312642970091</c:v>
                </c:pt>
                <c:pt idx="3">
                  <c:v>-0.26800619470844417</c:v>
                </c:pt>
                <c:pt idx="4">
                  <c:v>-0.21627197072859977</c:v>
                </c:pt>
                <c:pt idx="5">
                  <c:v>-0.15597658905934833</c:v>
                </c:pt>
                <c:pt idx="6">
                  <c:v>-7.6697260972877504E-2</c:v>
                </c:pt>
                <c:pt idx="7">
                  <c:v>1.8976082156408194E-2</c:v>
                </c:pt>
                <c:pt idx="8">
                  <c:v>0.10596004145758679</c:v>
                </c:pt>
                <c:pt idx="9">
                  <c:v>0.19012317056956943</c:v>
                </c:pt>
                <c:pt idx="10">
                  <c:v>0.27416385130358489</c:v>
                </c:pt>
                <c:pt idx="11">
                  <c:v>0.37113027542755717</c:v>
                </c:pt>
                <c:pt idx="12">
                  <c:v>0.47052344709174354</c:v>
                </c:pt>
                <c:pt idx="13">
                  <c:v>0.56935172481690466</c:v>
                </c:pt>
                <c:pt idx="14">
                  <c:v>0.66340274023935142</c:v>
                </c:pt>
                <c:pt idx="15">
                  <c:v>0.76328604271735223</c:v>
                </c:pt>
                <c:pt idx="16">
                  <c:v>0.87514611376810614</c:v>
                </c:pt>
                <c:pt idx="17">
                  <c:v>0.96187140553092942</c:v>
                </c:pt>
                <c:pt idx="18">
                  <c:v>1</c:v>
                </c:pt>
                <c:pt idx="19">
                  <c:v>0.9478876732441206</c:v>
                </c:pt>
                <c:pt idx="20">
                  <c:v>0.84454008711044604</c:v>
                </c:pt>
                <c:pt idx="21">
                  <c:v>0.71256026708397358</c:v>
                </c:pt>
                <c:pt idx="22">
                  <c:v>0.5942505815250736</c:v>
                </c:pt>
                <c:pt idx="23">
                  <c:v>0.48447595034152929</c:v>
                </c:pt>
                <c:pt idx="24">
                  <c:v>0.38079195605760718</c:v>
                </c:pt>
                <c:pt idx="25">
                  <c:v>0.28642723865808695</c:v>
                </c:pt>
                <c:pt idx="26">
                  <c:v>0.19692817038669921</c:v>
                </c:pt>
                <c:pt idx="27">
                  <c:v>0.12448143351921404</c:v>
                </c:pt>
                <c:pt idx="28">
                  <c:v>5.7582471712155782E-2</c:v>
                </c:pt>
                <c:pt idx="29">
                  <c:v>-8.4029161018932047E-4</c:v>
                </c:pt>
                <c:pt idx="30">
                  <c:v>-5.9798648985482455E-2</c:v>
                </c:pt>
                <c:pt idx="31">
                  <c:v>-0.11864772618768635</c:v>
                </c:pt>
                <c:pt idx="32">
                  <c:v>-0.17396742594535577</c:v>
                </c:pt>
                <c:pt idx="33">
                  <c:v>-0.224324520472162</c:v>
                </c:pt>
                <c:pt idx="34">
                  <c:v>-0.26419063677629157</c:v>
                </c:pt>
                <c:pt idx="35">
                  <c:v>-0.29708541415425971</c:v>
                </c:pt>
                <c:pt idx="36">
                  <c:v>-0.32170647842719163</c:v>
                </c:pt>
              </c:numCache>
            </c:numRef>
          </c:val>
          <c:smooth val="0"/>
        </c:ser>
        <c:ser>
          <c:idx val="3"/>
          <c:order val="4"/>
          <c:tx>
            <c:v>Cloud Water(%/10)</c:v>
          </c:tx>
          <c:spPr>
            <a:ln w="38100">
              <a:solidFill>
                <a:srgbClr val="7030A0"/>
              </a:solidFill>
              <a:prstDash val="dash"/>
            </a:ln>
          </c:spPr>
          <c:marker>
            <c:symbol val="none"/>
          </c:marker>
          <c:val>
            <c:numRef>
              <c:f>Sheet1!$AQ$5:$AQ$41</c:f>
              <c:numCache>
                <c:formatCode>0.00</c:formatCode>
                <c:ptCount val="37"/>
                <c:pt idx="0">
                  <c:v>-0.86321958484626438</c:v>
                </c:pt>
                <c:pt idx="1">
                  <c:v>-0.97209550129294975</c:v>
                </c:pt>
                <c:pt idx="2">
                  <c:v>-1.0783632398770684</c:v>
                </c:pt>
                <c:pt idx="3">
                  <c:v>-1.1613305740909339</c:v>
                </c:pt>
                <c:pt idx="4">
                  <c:v>-1.2176475529045239</c:v>
                </c:pt>
                <c:pt idx="5">
                  <c:v>-1.2286821314697607</c:v>
                </c:pt>
                <c:pt idx="6">
                  <c:v>-1.1823560103488924</c:v>
                </c:pt>
                <c:pt idx="7">
                  <c:v>-1.0863655547683977</c:v>
                </c:pt>
                <c:pt idx="8">
                  <c:v>-0.94232359400128851</c:v>
                </c:pt>
                <c:pt idx="9">
                  <c:v>-0.74921254087318667</c:v>
                </c:pt>
                <c:pt idx="10">
                  <c:v>-0.53948366795844349</c:v>
                </c:pt>
                <c:pt idx="11">
                  <c:v>-0.32534855306814331</c:v>
                </c:pt>
                <c:pt idx="12">
                  <c:v>-0.1171649904039818</c:v>
                </c:pt>
                <c:pt idx="13">
                  <c:v>7.7609353205479195E-2</c:v>
                </c:pt>
                <c:pt idx="14">
                  <c:v>0.27551123250079651</c:v>
                </c:pt>
                <c:pt idx="15">
                  <c:v>0.45089840516634733</c:v>
                </c:pt>
                <c:pt idx="16">
                  <c:v>0.66368100672459596</c:v>
                </c:pt>
                <c:pt idx="17">
                  <c:v>0.90489600281562677</c:v>
                </c:pt>
                <c:pt idx="18">
                  <c:v>1.1741021528671063</c:v>
                </c:pt>
                <c:pt idx="19">
                  <c:v>1.3943926407368139</c:v>
                </c:pt>
                <c:pt idx="20">
                  <c:v>1.5733853829457154</c:v>
                </c:pt>
                <c:pt idx="21">
                  <c:v>1.6452565402620807</c:v>
                </c:pt>
                <c:pt idx="22">
                  <c:v>1.629278700568991</c:v>
                </c:pt>
                <c:pt idx="23">
                  <c:v>1.5103992721930011</c:v>
                </c:pt>
                <c:pt idx="24">
                  <c:v>1.3436146037228427</c:v>
                </c:pt>
                <c:pt idx="25">
                  <c:v>1.1364366812297897</c:v>
                </c:pt>
                <c:pt idx="26">
                  <c:v>0.9160189462387287</c:v>
                </c:pt>
                <c:pt idx="27">
                  <c:v>0.69242611396555276</c:v>
                </c:pt>
                <c:pt idx="28">
                  <c:v>0.45999972322726246</c:v>
                </c:pt>
                <c:pt idx="29">
                  <c:v>0.24285052798286838</c:v>
                </c:pt>
                <c:pt idx="30">
                  <c:v>3.4555802527433205E-2</c:v>
                </c:pt>
                <c:pt idx="31">
                  <c:v>-0.13806093768944003</c:v>
                </c:pt>
                <c:pt idx="32">
                  <c:v>-0.28826957630824734</c:v>
                </c:pt>
                <c:pt idx="33">
                  <c:v>-0.39196443530128522</c:v>
                </c:pt>
                <c:pt idx="34">
                  <c:v>-0.50028203871616506</c:v>
                </c:pt>
                <c:pt idx="35">
                  <c:v>-0.57669749464870601</c:v>
                </c:pt>
                <c:pt idx="36">
                  <c:v>-0.6384696052213622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07328"/>
        <c:axId val="67509248"/>
      </c:lineChart>
      <c:catAx>
        <c:axId val="67507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(before SST)   Lag in Months    (after SST)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spPr>
          <a:ln w="38100">
            <a:solidFill>
              <a:schemeClr val="tx1"/>
            </a:solidFill>
          </a:ln>
        </c:spPr>
        <c:crossAx val="67509248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67509248"/>
        <c:scaling>
          <c:orientation val="minMax"/>
          <c:max val="4.5"/>
          <c:min val="-3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Regression Slope vs. SST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67507328"/>
        <c:crosses val="autoZero"/>
        <c:crossBetween val="midCat"/>
        <c:majorUnit val="0.5"/>
      </c:valAx>
    </c:plotArea>
    <c:plotVisOnly val="1"/>
    <c:dispBlanksAs val="gap"/>
    <c:showDLblsOverMax val="0"/>
  </c:chart>
  <c:txPr>
    <a:bodyPr/>
    <a:lstStyle/>
    <a:p>
      <a:pPr>
        <a:defRPr sz="18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652461</xdr:colOff>
      <xdr:row>36</xdr:row>
      <xdr:rowOff>38101</xdr:rowOff>
    </xdr:from>
    <xdr:to>
      <xdr:col>23</xdr:col>
      <xdr:colOff>0</xdr:colOff>
      <xdr:row>64</xdr:row>
      <xdr:rowOff>152401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700086</xdr:colOff>
      <xdr:row>65</xdr:row>
      <xdr:rowOff>71436</xdr:rowOff>
    </xdr:from>
    <xdr:to>
      <xdr:col>23</xdr:col>
      <xdr:colOff>28574</xdr:colOff>
      <xdr:row>94</xdr:row>
      <xdr:rowOff>57149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419100</xdr:colOff>
      <xdr:row>95</xdr:row>
      <xdr:rowOff>38101</xdr:rowOff>
    </xdr:from>
    <xdr:to>
      <xdr:col>21</xdr:col>
      <xdr:colOff>590550</xdr:colOff>
      <xdr:row>133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0.72733</cdr:x>
      <cdr:y>0.05478</cdr:y>
    </cdr:from>
    <cdr:to>
      <cdr:x>0.80887</cdr:x>
      <cdr:y>0.16608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75551" y="298451"/>
          <a:ext cx="849314" cy="6064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800" b="1">
              <a:solidFill>
                <a:srgbClr val="00B050"/>
              </a:solidFill>
            </a:rPr>
            <a:t>SST</a:t>
          </a:r>
        </a:p>
      </cdr:txBody>
    </cdr:sp>
  </cdr:relSizeAnchor>
  <cdr:relSizeAnchor xmlns:cdr="http://schemas.openxmlformats.org/drawingml/2006/chartDrawing">
    <cdr:from>
      <cdr:x>0.67429</cdr:x>
      <cdr:y>0.48135</cdr:y>
    </cdr:from>
    <cdr:to>
      <cdr:x>0.75583</cdr:x>
      <cdr:y>0.59266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7023100" y="2622550"/>
          <a:ext cx="849314" cy="6064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800" b="1">
              <a:solidFill>
                <a:schemeClr val="bg1">
                  <a:lumMod val="65000"/>
                </a:schemeClr>
              </a:solidFill>
            </a:rPr>
            <a:t>MEI</a:t>
          </a:r>
        </a:p>
      </cdr:txBody>
    </cdr:sp>
  </cdr:relSizeAnchor>
  <cdr:relSizeAnchor xmlns:cdr="http://schemas.openxmlformats.org/drawingml/2006/chartDrawing">
    <cdr:from>
      <cdr:x>0.25103</cdr:x>
      <cdr:y>0.02273</cdr:y>
    </cdr:from>
    <cdr:to>
      <cdr:x>0.33882</cdr:x>
      <cdr:y>0.19056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614614" y="12382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800" b="1"/>
            <a:t>Global SST Anomalies (deg.</a:t>
          </a:r>
          <a:r>
            <a:rPr lang="en-US" sz="2800" b="1" baseline="0"/>
            <a:t> C)</a:t>
          </a:r>
          <a:endParaRPr lang="en-US" sz="28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0.73782</cdr:x>
      <cdr:y>0.08355</cdr:y>
    </cdr:from>
    <cdr:to>
      <cdr:x>0.89266</cdr:x>
      <cdr:y>0.24431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70800" y="460375"/>
          <a:ext cx="1609725" cy="885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800" b="1"/>
            <a:t>-Net</a:t>
          </a:r>
        </a:p>
      </cdr:txBody>
    </cdr:sp>
  </cdr:relSizeAnchor>
  <cdr:relSizeAnchor xmlns:cdr="http://schemas.openxmlformats.org/drawingml/2006/chartDrawing">
    <cdr:from>
      <cdr:x>0.82303</cdr:x>
      <cdr:y>0.23221</cdr:y>
    </cdr:from>
    <cdr:to>
      <cdr:x>0.97786</cdr:x>
      <cdr:y>0.39297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556625" y="1279525"/>
          <a:ext cx="1609725" cy="885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800" b="1">
              <a:solidFill>
                <a:srgbClr val="00B0F0"/>
              </a:solidFill>
            </a:rPr>
            <a:t>SW</a:t>
          </a:r>
        </a:p>
      </cdr:txBody>
    </cdr:sp>
  </cdr:relSizeAnchor>
  <cdr:relSizeAnchor xmlns:cdr="http://schemas.openxmlformats.org/drawingml/2006/chartDrawing">
    <cdr:from>
      <cdr:x>0.70209</cdr:x>
      <cdr:y>0.51224</cdr:y>
    </cdr:from>
    <cdr:to>
      <cdr:x>0.85692</cdr:x>
      <cdr:y>0.673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7299325" y="2822575"/>
          <a:ext cx="1609725" cy="885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800" b="1">
              <a:solidFill>
                <a:srgbClr val="FF0000"/>
              </a:solidFill>
            </a:rPr>
            <a:t>LW</a:t>
          </a:r>
        </a:p>
      </cdr:txBody>
    </cdr:sp>
  </cdr:relSizeAnchor>
  <cdr:relSizeAnchor xmlns:cdr="http://schemas.openxmlformats.org/drawingml/2006/chartDrawing">
    <cdr:from>
      <cdr:x>0.35853</cdr:x>
      <cdr:y>0.02132</cdr:y>
    </cdr:from>
    <cdr:to>
      <cdr:x>0.44648</cdr:x>
      <cdr:y>0.18727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727450" y="1174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800" b="1"/>
            <a:t>Global Ocean Radiative Flux Anomalies </a:t>
          </a:r>
        </a:p>
        <a:p xmlns:a="http://schemas.openxmlformats.org/drawingml/2006/main">
          <a:pPr algn="ctr"/>
          <a:r>
            <a:rPr lang="en-US" sz="2800" b="1"/>
            <a:t>(W/m2</a:t>
          </a:r>
          <a:r>
            <a:rPr lang="en-US" sz="2800" b="1" baseline="0"/>
            <a:t>)</a:t>
          </a:r>
          <a:endParaRPr lang="en-US" sz="28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0.57658</cdr:x>
      <cdr:y>0.02608</cdr:y>
    </cdr:from>
    <cdr:to>
      <cdr:x>0.76689</cdr:x>
      <cdr:y>0.14733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76799" y="190499"/>
          <a:ext cx="1609725" cy="885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000" b="1"/>
            <a:t>-Net (W m</a:t>
          </a:r>
          <a:r>
            <a:rPr lang="en-US" sz="2000" b="1" baseline="30000"/>
            <a:t>-2</a:t>
          </a:r>
          <a:r>
            <a:rPr lang="en-US" sz="2000" b="1"/>
            <a:t> K</a:t>
          </a:r>
          <a:r>
            <a:rPr lang="en-US" sz="2000" b="1" baseline="30000"/>
            <a:t>-1</a:t>
          </a:r>
          <a:r>
            <a:rPr lang="en-US" sz="2000" b="1"/>
            <a:t>)</a:t>
          </a:r>
        </a:p>
      </cdr:txBody>
    </cdr:sp>
  </cdr:relSizeAnchor>
  <cdr:relSizeAnchor xmlns:cdr="http://schemas.openxmlformats.org/drawingml/2006/chartDrawing">
    <cdr:from>
      <cdr:x>0.58033</cdr:x>
      <cdr:y>0.1608</cdr:y>
    </cdr:from>
    <cdr:to>
      <cdr:x>0.77065</cdr:x>
      <cdr:y>0.28205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908550" y="1174750"/>
          <a:ext cx="1609725" cy="885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b="1">
              <a:solidFill>
                <a:srgbClr val="FF0000"/>
              </a:solidFill>
            </a:rPr>
            <a:t>LW (W m</a:t>
          </a:r>
          <a:r>
            <a:rPr lang="en-US" sz="2000" b="1" baseline="30000">
              <a:solidFill>
                <a:srgbClr val="FF0000"/>
              </a:solidFill>
            </a:rPr>
            <a:t>-2</a:t>
          </a:r>
          <a:r>
            <a:rPr lang="en-US" sz="2000" b="1">
              <a:solidFill>
                <a:srgbClr val="FF0000"/>
              </a:solidFill>
            </a:rPr>
            <a:t> K</a:t>
          </a:r>
          <a:r>
            <a:rPr lang="en-US" sz="2000" b="1" baseline="30000">
              <a:solidFill>
                <a:srgbClr val="FF0000"/>
              </a:solidFill>
            </a:rPr>
            <a:t>-1</a:t>
          </a:r>
          <a:r>
            <a:rPr lang="en-US" sz="2000" b="1">
              <a:solidFill>
                <a:srgbClr val="FF0000"/>
              </a:solidFill>
            </a:rPr>
            <a:t>)</a:t>
          </a:r>
        </a:p>
      </cdr:txBody>
    </cdr:sp>
  </cdr:relSizeAnchor>
  <cdr:relSizeAnchor xmlns:cdr="http://schemas.openxmlformats.org/drawingml/2006/chartDrawing">
    <cdr:from>
      <cdr:x>0.71659</cdr:x>
      <cdr:y>0.32247</cdr:y>
    </cdr:from>
    <cdr:to>
      <cdr:x>0.90691</cdr:x>
      <cdr:y>0.44372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061075" y="2355850"/>
          <a:ext cx="1609725" cy="885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b="1">
              <a:solidFill>
                <a:srgbClr val="00B0F0"/>
              </a:solidFill>
            </a:rPr>
            <a:t>SW (W m</a:t>
          </a:r>
          <a:r>
            <a:rPr lang="en-US" sz="2000" b="1" baseline="30000">
              <a:solidFill>
                <a:srgbClr val="00B0F0"/>
              </a:solidFill>
            </a:rPr>
            <a:t>-2</a:t>
          </a:r>
          <a:r>
            <a:rPr lang="en-US" sz="2000" b="1">
              <a:solidFill>
                <a:srgbClr val="00B0F0"/>
              </a:solidFill>
            </a:rPr>
            <a:t> K</a:t>
          </a:r>
          <a:r>
            <a:rPr lang="en-US" sz="2000" b="1" baseline="30000">
              <a:solidFill>
                <a:srgbClr val="00B0F0"/>
              </a:solidFill>
            </a:rPr>
            <a:t>-1</a:t>
          </a:r>
          <a:r>
            <a:rPr lang="en-US" sz="2000" b="1">
              <a:solidFill>
                <a:srgbClr val="00B0F0"/>
              </a:solidFill>
            </a:rPr>
            <a:t>)</a:t>
          </a:r>
        </a:p>
      </cdr:txBody>
    </cdr:sp>
  </cdr:relSizeAnchor>
  <cdr:relSizeAnchor xmlns:cdr="http://schemas.openxmlformats.org/drawingml/2006/chartDrawing">
    <cdr:from>
      <cdr:x>0.34947</cdr:x>
      <cdr:y>0.38635</cdr:y>
    </cdr:from>
    <cdr:to>
      <cdr:x>0.53979</cdr:x>
      <cdr:y>0.50761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955925" y="2822575"/>
          <a:ext cx="1609725" cy="885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b="1">
              <a:solidFill>
                <a:srgbClr val="00B050"/>
              </a:solidFill>
            </a:rPr>
            <a:t>SST(K K</a:t>
          </a:r>
          <a:r>
            <a:rPr lang="en-US" sz="2000" b="1" baseline="30000">
              <a:solidFill>
                <a:srgbClr val="00B050"/>
              </a:solidFill>
            </a:rPr>
            <a:t>-1</a:t>
          </a:r>
          <a:r>
            <a:rPr lang="en-US" sz="2000" b="1">
              <a:solidFill>
                <a:srgbClr val="00B050"/>
              </a:solidFill>
            </a:rPr>
            <a:t>)</a:t>
          </a:r>
        </a:p>
      </cdr:txBody>
    </cdr:sp>
  </cdr:relSizeAnchor>
  <cdr:relSizeAnchor xmlns:cdr="http://schemas.openxmlformats.org/drawingml/2006/chartDrawing">
    <cdr:from>
      <cdr:x>0.18731</cdr:x>
      <cdr:y>0.51543</cdr:y>
    </cdr:from>
    <cdr:to>
      <cdr:x>0.38626</cdr:x>
      <cdr:y>0.63668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584326" y="3765550"/>
          <a:ext cx="1682750" cy="885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b="1">
              <a:solidFill>
                <a:srgbClr val="7030A0"/>
              </a:solidFill>
            </a:rPr>
            <a:t>Cloud Water </a:t>
          </a:r>
        </a:p>
        <a:p xmlns:a="http://schemas.openxmlformats.org/drawingml/2006/main">
          <a:r>
            <a:rPr lang="en-US" sz="2000" b="1">
              <a:solidFill>
                <a:srgbClr val="7030A0"/>
              </a:solidFill>
            </a:rPr>
            <a:t>([%</a:t>
          </a:r>
          <a:r>
            <a:rPr lang="en-US" sz="2000" b="1" baseline="0">
              <a:solidFill>
                <a:srgbClr val="7030A0"/>
              </a:solidFill>
            </a:rPr>
            <a:t> </a:t>
          </a:r>
          <a:r>
            <a:rPr lang="en-US" sz="2000" b="1">
              <a:solidFill>
                <a:srgbClr val="7030A0"/>
              </a:solidFill>
            </a:rPr>
            <a:t>K</a:t>
          </a:r>
          <a:r>
            <a:rPr lang="en-US" sz="2000" b="1" baseline="30000">
              <a:solidFill>
                <a:srgbClr val="7030A0"/>
              </a:solidFill>
            </a:rPr>
            <a:t>-1</a:t>
          </a:r>
          <a:r>
            <a:rPr lang="en-US" sz="2000" b="1" baseline="0">
              <a:solidFill>
                <a:srgbClr val="7030A0"/>
              </a:solidFill>
            </a:rPr>
            <a:t>]/10)</a:t>
          </a:r>
          <a:endParaRPr lang="en-US" sz="2000" b="1">
            <a:solidFill>
              <a:srgbClr val="7030A0"/>
            </a:solidFill>
          </a:endParaRPr>
        </a:p>
      </cdr:txBody>
    </cdr:sp>
  </cdr:relSizeAnchor>
  <cdr:relSizeAnchor xmlns:cdr="http://schemas.openxmlformats.org/drawingml/2006/chartDrawing">
    <cdr:from>
      <cdr:x>0.5473</cdr:x>
      <cdr:y>0.02868</cdr:y>
    </cdr:from>
    <cdr:to>
      <cdr:x>0.54842</cdr:x>
      <cdr:y>0.87614</cdr:y>
    </cdr:to>
    <cdr:cxnSp macro="">
      <cdr:nvCxnSpPr>
        <cdr:cNvPr id="11" name="Straight Connector 10"/>
        <cdr:cNvCxnSpPr/>
      </cdr:nvCxnSpPr>
      <cdr:spPr>
        <a:xfrm xmlns:a="http://schemas.openxmlformats.org/drawingml/2006/main">
          <a:off x="4629150" y="209549"/>
          <a:ext cx="9525" cy="6191250"/>
        </a:xfrm>
        <a:prstGeom xmlns:a="http://schemas.openxmlformats.org/drawingml/2006/main" prst="line">
          <a:avLst/>
        </a:prstGeom>
        <a:ln xmlns:a="http://schemas.openxmlformats.org/drawingml/2006/main" w="412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0.19595</cdr:x>
      <cdr:y>0.44329</cdr:y>
    </cdr:from>
    <cdr:to>
      <cdr:x>0.37275</cdr:x>
      <cdr:y>0.51239</cdr:y>
    </cdr:to>
    <cdr:cxnSp macro="">
      <cdr:nvCxnSpPr>
        <cdr:cNvPr id="13" name="Straight Arrow Connector 12"/>
        <cdr:cNvCxnSpPr/>
      </cdr:nvCxnSpPr>
      <cdr:spPr>
        <a:xfrm xmlns:a="http://schemas.openxmlformats.org/drawingml/2006/main" flipV="1">
          <a:off x="1657350" y="3238499"/>
          <a:ext cx="1495425" cy="504826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rgbClr val="00B05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0.57432</cdr:x>
      <cdr:y>0.38983</cdr:y>
    </cdr:from>
    <cdr:to>
      <cdr:x>0.76577</cdr:x>
      <cdr:y>0.47849</cdr:y>
    </cdr:to>
    <cdr:cxnSp macro="">
      <cdr:nvCxnSpPr>
        <cdr:cNvPr id="14" name="Straight Arrow Connector 13"/>
        <cdr:cNvCxnSpPr/>
      </cdr:nvCxnSpPr>
      <cdr:spPr>
        <a:xfrm xmlns:a="http://schemas.openxmlformats.org/drawingml/2006/main">
          <a:off x="4857750" y="2847974"/>
          <a:ext cx="1619250" cy="647700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rgbClr val="00B05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0.21547</cdr:x>
      <cdr:y>0.41764</cdr:y>
    </cdr:from>
    <cdr:to>
      <cdr:x>0.40578</cdr:x>
      <cdr:y>0.5389</cdr:y>
    </cdr:to>
    <cdr:sp macro="" textlink="">
      <cdr:nvSpPr>
        <cdr:cNvPr id="20" name="TextBox 1"/>
        <cdr:cNvSpPr txBox="1"/>
      </cdr:nvSpPr>
      <cdr:spPr>
        <a:xfrm xmlns:a="http://schemas.openxmlformats.org/drawingml/2006/main" rot="20486243">
          <a:off x="1822449" y="3051176"/>
          <a:ext cx="1609725" cy="885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b="1">
              <a:solidFill>
                <a:srgbClr val="00B050"/>
              </a:solidFill>
            </a:rPr>
            <a:t>warming</a:t>
          </a:r>
        </a:p>
      </cdr:txBody>
    </cdr:sp>
  </cdr:relSizeAnchor>
  <cdr:relSizeAnchor xmlns:cdr="http://schemas.openxmlformats.org/drawingml/2006/chartDrawing">
    <cdr:from>
      <cdr:x>0.62538</cdr:x>
      <cdr:y>0.40852</cdr:y>
    </cdr:from>
    <cdr:to>
      <cdr:x>0.81569</cdr:x>
      <cdr:y>0.52977</cdr:y>
    </cdr:to>
    <cdr:sp macro="" textlink="">
      <cdr:nvSpPr>
        <cdr:cNvPr id="21" name="TextBox 1"/>
        <cdr:cNvSpPr txBox="1"/>
      </cdr:nvSpPr>
      <cdr:spPr>
        <a:xfrm xmlns:a="http://schemas.openxmlformats.org/drawingml/2006/main" rot="1161463">
          <a:off x="5289550" y="2984500"/>
          <a:ext cx="1609725" cy="885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b="1">
              <a:solidFill>
                <a:srgbClr val="00B050"/>
              </a:solidFill>
            </a:rPr>
            <a:t>cooling</a:t>
          </a:r>
        </a:p>
      </cdr:txBody>
    </cdr:sp>
  </cdr:relSizeAnchor>
  <cdr:relSizeAnchor xmlns:cdr="http://schemas.openxmlformats.org/drawingml/2006/chartDrawing">
    <cdr:from>
      <cdr:x>0.17455</cdr:x>
      <cdr:y>0.66754</cdr:y>
    </cdr:from>
    <cdr:to>
      <cdr:x>0.34685</cdr:x>
      <cdr:y>0.86571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1476374" y="4876799"/>
          <a:ext cx="1457325" cy="144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400" b="1"/>
            <a:t>Radiative</a:t>
          </a:r>
        </a:p>
        <a:p xmlns:a="http://schemas.openxmlformats.org/drawingml/2006/main">
          <a:pPr algn="ctr"/>
          <a:r>
            <a:rPr lang="en-US" sz="2400" b="1"/>
            <a:t>Energy</a:t>
          </a:r>
        </a:p>
        <a:p xmlns:a="http://schemas.openxmlformats.org/drawingml/2006/main">
          <a:pPr algn="ctr"/>
          <a:r>
            <a:rPr lang="en-US" sz="2400" b="1"/>
            <a:t>Gain</a:t>
          </a:r>
        </a:p>
      </cdr:txBody>
    </cdr:sp>
  </cdr:relSizeAnchor>
  <cdr:relSizeAnchor xmlns:cdr="http://schemas.openxmlformats.org/drawingml/2006/chartDrawing">
    <cdr:from>
      <cdr:x>0.75038</cdr:x>
      <cdr:y>0.07866</cdr:y>
    </cdr:from>
    <cdr:to>
      <cdr:x>0.92267</cdr:x>
      <cdr:y>0.27684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6346825" y="574675"/>
          <a:ext cx="1457325" cy="144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400" b="1"/>
            <a:t>Radiative</a:t>
          </a:r>
        </a:p>
        <a:p xmlns:a="http://schemas.openxmlformats.org/drawingml/2006/main">
          <a:pPr algn="ctr"/>
          <a:r>
            <a:rPr lang="en-US" sz="2400" b="1"/>
            <a:t>Energy</a:t>
          </a:r>
        </a:p>
        <a:p xmlns:a="http://schemas.openxmlformats.org/drawingml/2006/main">
          <a:pPr algn="ctr"/>
          <a:r>
            <a:rPr lang="en-US" sz="2400" b="1"/>
            <a:t>Loss</a:t>
          </a:r>
        </a:p>
      </cdr:txBody>
    </cdr:sp>
  </cdr:relSizeAnchor>
  <cdr:relSizeAnchor xmlns:cdr="http://schemas.openxmlformats.org/drawingml/2006/chartDrawing">
    <cdr:from>
      <cdr:x>0.12538</cdr:x>
      <cdr:y>0.06693</cdr:y>
    </cdr:from>
    <cdr:to>
      <cdr:x>0.23348</cdr:x>
      <cdr:y>0.19209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1060450" y="488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800" b="1"/>
            <a:t>Lag Regressions vs. SST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91"/>
  <sheetViews>
    <sheetView tabSelected="1" workbookViewId="0">
      <selection activeCell="Z10" sqref="Z10"/>
    </sheetView>
  </sheetViews>
  <sheetFormatPr defaultRowHeight="15" x14ac:dyDescent="0.25"/>
  <cols>
    <col min="1" max="2" width="9.140625" style="5"/>
    <col min="4" max="4" width="2.85546875" customWidth="1"/>
    <col min="5" max="5" width="4.5703125" customWidth="1"/>
    <col min="6" max="6" width="10" bestFit="1" customWidth="1"/>
    <col min="7" max="7" width="11.85546875" customWidth="1"/>
    <col min="8" max="8" width="11.5703125" customWidth="1"/>
    <col min="9" max="9" width="14.5703125" customWidth="1"/>
    <col min="29" max="31" width="9.140625" style="5"/>
    <col min="32" max="32" width="9.140625" style="1"/>
    <col min="33" max="33" width="9.140625" style="5"/>
    <col min="43" max="44" width="9.140625" style="5"/>
  </cols>
  <sheetData>
    <row r="1" spans="1:48" s="5" customFormat="1" x14ac:dyDescent="0.25">
      <c r="B1" s="12">
        <f>STDEV(B22:B187)</f>
        <v>7.0758155595547642E-2</v>
      </c>
      <c r="C1" s="13"/>
      <c r="D1" s="13"/>
      <c r="E1" s="13"/>
      <c r="F1" s="13"/>
      <c r="G1" s="13"/>
      <c r="H1" s="13"/>
      <c r="I1" s="12">
        <f>STDEV(I22:I187)</f>
        <v>7.081465110269132E-2</v>
      </c>
      <c r="AF1" s="15"/>
      <c r="AJ1" s="14" t="s">
        <v>21</v>
      </c>
    </row>
    <row r="2" spans="1:48" s="11" customFormat="1" x14ac:dyDescent="0.25">
      <c r="A2" s="6" t="s">
        <v>20</v>
      </c>
      <c r="B2" s="6" t="s">
        <v>20</v>
      </c>
      <c r="F2" s="9" t="s">
        <v>4</v>
      </c>
      <c r="G2" s="9" t="s">
        <v>4</v>
      </c>
      <c r="H2" s="9" t="s">
        <v>4</v>
      </c>
      <c r="I2" s="9" t="s">
        <v>4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10</v>
      </c>
      <c r="O2" s="10" t="s">
        <v>11</v>
      </c>
      <c r="P2" s="10" t="s">
        <v>6</v>
      </c>
      <c r="Q2" s="10" t="s">
        <v>7</v>
      </c>
      <c r="R2" s="10" t="s">
        <v>8</v>
      </c>
      <c r="S2" s="10" t="s">
        <v>9</v>
      </c>
      <c r="T2" s="10" t="s">
        <v>10</v>
      </c>
      <c r="U2" s="10" t="s">
        <v>11</v>
      </c>
      <c r="V2" s="10" t="s">
        <v>6</v>
      </c>
      <c r="W2" s="10" t="s">
        <v>7</v>
      </c>
      <c r="X2" s="10" t="s">
        <v>8</v>
      </c>
      <c r="Y2" s="10" t="s">
        <v>9</v>
      </c>
      <c r="Z2" s="10" t="s">
        <v>18</v>
      </c>
      <c r="AA2" s="10" t="s">
        <v>19</v>
      </c>
      <c r="AB2" s="10" t="s">
        <v>6</v>
      </c>
      <c r="AC2" s="10" t="s">
        <v>7</v>
      </c>
      <c r="AD2" s="10" t="s">
        <v>8</v>
      </c>
      <c r="AE2" s="10" t="s">
        <v>9</v>
      </c>
      <c r="AF2" s="16" t="s">
        <v>18</v>
      </c>
      <c r="AG2" s="10" t="s">
        <v>19</v>
      </c>
      <c r="AJ2" s="10" t="s">
        <v>6</v>
      </c>
      <c r="AK2" s="10" t="s">
        <v>7</v>
      </c>
      <c r="AL2" s="10" t="s">
        <v>8</v>
      </c>
      <c r="AM2" s="10" t="s">
        <v>9</v>
      </c>
      <c r="AN2" s="10" t="s">
        <v>10</v>
      </c>
      <c r="AO2" s="10" t="s">
        <v>11</v>
      </c>
      <c r="AP2" s="11" t="s">
        <v>16</v>
      </c>
      <c r="AQ2" s="11" t="s">
        <v>17</v>
      </c>
      <c r="AS2" s="11" t="s">
        <v>13</v>
      </c>
      <c r="AT2" s="11" t="s">
        <v>14</v>
      </c>
      <c r="AU2" s="11" t="s">
        <v>14</v>
      </c>
    </row>
    <row r="3" spans="1:48" s="2" customFormat="1" x14ac:dyDescent="0.25">
      <c r="A3" s="6"/>
      <c r="B3" s="6" t="s">
        <v>12</v>
      </c>
      <c r="F3" s="2" t="s">
        <v>5</v>
      </c>
      <c r="G3" s="2" t="s">
        <v>3</v>
      </c>
      <c r="H3" s="2" t="s">
        <v>3</v>
      </c>
      <c r="I3" s="6" t="s">
        <v>3</v>
      </c>
      <c r="P3" s="2" t="s">
        <v>2</v>
      </c>
      <c r="Q3" s="2" t="s">
        <v>2</v>
      </c>
      <c r="R3" s="2" t="s">
        <v>2</v>
      </c>
      <c r="S3" s="2" t="s">
        <v>2</v>
      </c>
      <c r="T3" s="2" t="s">
        <v>2</v>
      </c>
      <c r="U3" s="2" t="s">
        <v>2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  <c r="AB3" s="6" t="s">
        <v>12</v>
      </c>
      <c r="AC3" s="6" t="s">
        <v>12</v>
      </c>
      <c r="AD3" s="6" t="s">
        <v>12</v>
      </c>
      <c r="AE3" s="6" t="s">
        <v>12</v>
      </c>
      <c r="AF3" s="17" t="s">
        <v>12</v>
      </c>
      <c r="AG3" s="6" t="s">
        <v>12</v>
      </c>
      <c r="AQ3" s="6"/>
      <c r="AR3" s="6"/>
      <c r="AT3" s="2" t="s">
        <v>2</v>
      </c>
      <c r="AU3" s="2" t="s">
        <v>1</v>
      </c>
      <c r="AV3" s="2" t="s">
        <v>12</v>
      </c>
    </row>
    <row r="4" spans="1:48" s="6" customFormat="1" x14ac:dyDescent="0.25">
      <c r="F4" s="6" t="s">
        <v>1</v>
      </c>
      <c r="G4" s="6" t="s">
        <v>2</v>
      </c>
      <c r="H4" s="6" t="s">
        <v>1</v>
      </c>
      <c r="I4" s="6" t="s">
        <v>15</v>
      </c>
      <c r="AF4" s="17"/>
      <c r="AI4" s="6" t="s">
        <v>22</v>
      </c>
    </row>
    <row r="5" spans="1:48" s="6" customFormat="1" x14ac:dyDescent="0.25">
      <c r="AF5" s="17"/>
      <c r="AI5" s="6">
        <v>-18</v>
      </c>
      <c r="AJ5" s="8">
        <f t="shared" ref="AJ5:AJ41" si="0">SLOPE(AB6:AB167,$I$24:$I$185)</f>
        <v>2.1241594712481722E-2</v>
      </c>
      <c r="AK5" s="8">
        <f t="shared" ref="AK5:AK41" si="1">SLOPE(AC6:AC167,$I$24:$I$185)</f>
        <v>0.75110790889357815</v>
      </c>
      <c r="AL5" s="8">
        <f t="shared" ref="AL5:AL41" si="2">SLOPE(AD6:AD167,$I$24:$I$185)</f>
        <v>-1.2680532538494338</v>
      </c>
      <c r="AM5" s="8">
        <f t="shared" ref="AM5:AM41" si="3">SLOPE(AE6:AE167,$I$24:$I$185)</f>
        <v>-0.7662885091733731</v>
      </c>
      <c r="AN5" s="8">
        <f>SLOPE(AF6:AF167,$I$24:$I$185)</f>
        <v>-1.6154994286157738</v>
      </c>
      <c r="AO5" s="8">
        <f>SLOPE(AG6:AG167,$I$24:$I$185)</f>
        <v>-0.3823408929333143</v>
      </c>
      <c r="AP5" s="8">
        <f t="shared" ref="AP5:AP22" si="4">SLOPE(I6:I167,$I$24:$I$185)</f>
        <v>-0.387429403582426</v>
      </c>
      <c r="AQ5" s="8">
        <f>SLOPE(AV6:AV167,$I$24:$I$185)/10</f>
        <v>-0.86321958484626438</v>
      </c>
      <c r="AR5" s="8"/>
    </row>
    <row r="6" spans="1:48" s="6" customFormat="1" x14ac:dyDescent="0.25">
      <c r="AF6" s="17"/>
      <c r="AI6" s="6">
        <f t="shared" ref="AI6:AI41" si="5">AI5+1</f>
        <v>-17</v>
      </c>
      <c r="AJ6" s="8">
        <f t="shared" si="0"/>
        <v>-0.17745297911472999</v>
      </c>
      <c r="AK6" s="8">
        <f t="shared" si="1"/>
        <v>0.67069519236467012</v>
      </c>
      <c r="AL6" s="8">
        <f t="shared" si="2"/>
        <v>-1.4393408103271046</v>
      </c>
      <c r="AM6" s="8">
        <f t="shared" si="3"/>
        <v>-0.79311194015603292</v>
      </c>
      <c r="AN6" s="8">
        <f t="shared" ref="AN6:AN41" si="6">SLOPE(AF7:AF168,$I$24:$I$185)</f>
        <v>-2.0161354168800529</v>
      </c>
      <c r="AO6" s="8">
        <f t="shared" ref="AO6:AO41" si="7">SLOPE(AG7:AG168,$I$24:$I$185)</f>
        <v>-0.52026625598304621</v>
      </c>
      <c r="AP6" s="8">
        <f t="shared" si="4"/>
        <v>-0.35881736958204841</v>
      </c>
      <c r="AQ6" s="8">
        <f t="shared" ref="AQ6:AQ41" si="8">SLOPE(AV7:AV168,$I$24:$I$185)/10</f>
        <v>-0.97209550129294975</v>
      </c>
      <c r="AR6" s="8"/>
    </row>
    <row r="7" spans="1:48" s="6" customFormat="1" x14ac:dyDescent="0.25">
      <c r="AF7" s="17"/>
      <c r="AI7" s="6">
        <f t="shared" si="5"/>
        <v>-16</v>
      </c>
      <c r="AJ7" s="8">
        <f t="shared" si="0"/>
        <v>-0.50696199790319429</v>
      </c>
      <c r="AK7" s="8">
        <f t="shared" si="1"/>
        <v>0.51582015619252686</v>
      </c>
      <c r="AL7" s="8">
        <f t="shared" si="2"/>
        <v>-1.5366649074749261</v>
      </c>
      <c r="AM7" s="8">
        <f t="shared" si="3"/>
        <v>-0.79988569557014821</v>
      </c>
      <c r="AN7" s="8">
        <f t="shared" si="6"/>
        <v>-2.4013334659303052</v>
      </c>
      <c r="AO7" s="8">
        <f t="shared" si="7"/>
        <v>-0.64041080057963673</v>
      </c>
      <c r="AP7" s="8">
        <f t="shared" si="4"/>
        <v>-0.3162312642970091</v>
      </c>
      <c r="AQ7" s="8">
        <f t="shared" si="8"/>
        <v>-1.0783632398770684</v>
      </c>
      <c r="AR7" s="8"/>
    </row>
    <row r="8" spans="1:48" s="6" customFormat="1" x14ac:dyDescent="0.25">
      <c r="AF8" s="17"/>
      <c r="AI8" s="6">
        <f t="shared" si="5"/>
        <v>-15</v>
      </c>
      <c r="AJ8" s="8">
        <f t="shared" si="0"/>
        <v>-0.87107699420486695</v>
      </c>
      <c r="AK8" s="8">
        <f t="shared" si="1"/>
        <v>0.37135699512289699</v>
      </c>
      <c r="AL8" s="8">
        <f t="shared" si="2"/>
        <v>-1.5452248978084107</v>
      </c>
      <c r="AM8" s="8">
        <f t="shared" si="3"/>
        <v>-0.76719169969803191</v>
      </c>
      <c r="AN8" s="8">
        <f t="shared" si="6"/>
        <v>-2.6975780194732608</v>
      </c>
      <c r="AO8" s="8">
        <f t="shared" si="7"/>
        <v>-0.67595642694450431</v>
      </c>
      <c r="AP8" s="8">
        <f t="shared" si="4"/>
        <v>-0.26800619470844417</v>
      </c>
      <c r="AQ8" s="8">
        <f t="shared" si="8"/>
        <v>-1.1613305740909339</v>
      </c>
      <c r="AR8" s="8"/>
    </row>
    <row r="9" spans="1:48" s="6" customFormat="1" x14ac:dyDescent="0.25">
      <c r="AF9" s="17"/>
      <c r="AI9" s="6">
        <f t="shared" si="5"/>
        <v>-14</v>
      </c>
      <c r="AJ9" s="8">
        <f t="shared" si="0"/>
        <v>-1.1986996269791133</v>
      </c>
      <c r="AK9" s="8">
        <f t="shared" si="1"/>
        <v>0.25032644839884166</v>
      </c>
      <c r="AL9" s="8">
        <f t="shared" si="2"/>
        <v>-1.5110765177418928</v>
      </c>
      <c r="AM9" s="8">
        <f t="shared" si="3"/>
        <v>-0.71934072111031555</v>
      </c>
      <c r="AN9" s="8">
        <f t="shared" si="6"/>
        <v>-2.929153247498387</v>
      </c>
      <c r="AO9" s="8">
        <f t="shared" si="7"/>
        <v>-0.68747754615708001</v>
      </c>
      <c r="AP9" s="8">
        <f t="shared" si="4"/>
        <v>-0.21627197072859977</v>
      </c>
      <c r="AQ9" s="8">
        <f t="shared" si="8"/>
        <v>-1.2176475529045239</v>
      </c>
      <c r="AR9" s="8"/>
    </row>
    <row r="10" spans="1:48" s="2" customFormat="1" x14ac:dyDescent="0.25">
      <c r="A10" s="6"/>
      <c r="B10" s="6"/>
      <c r="I10" s="6"/>
      <c r="AC10" s="6"/>
      <c r="AD10" s="6"/>
      <c r="AE10" s="6"/>
      <c r="AF10" s="17"/>
      <c r="AG10" s="6"/>
      <c r="AI10" s="6">
        <f t="shared" si="5"/>
        <v>-13</v>
      </c>
      <c r="AJ10" s="8">
        <f t="shared" si="0"/>
        <v>-1.4098870875780565</v>
      </c>
      <c r="AK10" s="8">
        <f t="shared" si="1"/>
        <v>0.20363582629331262</v>
      </c>
      <c r="AL10" s="8">
        <f t="shared" si="2"/>
        <v>-1.4711999322732037</v>
      </c>
      <c r="AM10" s="8">
        <f t="shared" si="3"/>
        <v>-0.68134966531393482</v>
      </c>
      <c r="AN10" s="8">
        <f t="shared" si="6"/>
        <v>-3.0762844341838491</v>
      </c>
      <c r="AO10" s="8">
        <f t="shared" si="7"/>
        <v>-0.6721024369116827</v>
      </c>
      <c r="AP10" s="8">
        <f t="shared" si="4"/>
        <v>-0.15597658905934833</v>
      </c>
      <c r="AQ10" s="8">
        <f t="shared" si="8"/>
        <v>-1.2286821314697607</v>
      </c>
      <c r="AR10" s="8"/>
    </row>
    <row r="11" spans="1:48" s="2" customFormat="1" x14ac:dyDescent="0.25">
      <c r="A11" s="6"/>
      <c r="B11" s="6"/>
      <c r="I11" s="6"/>
      <c r="AC11" s="6"/>
      <c r="AD11" s="6"/>
      <c r="AE11" s="6"/>
      <c r="AF11" s="17"/>
      <c r="AG11" s="6"/>
      <c r="AI11" s="6">
        <f t="shared" si="5"/>
        <v>-12</v>
      </c>
      <c r="AJ11" s="8">
        <f t="shared" si="0"/>
        <v>-1.4368311509074561</v>
      </c>
      <c r="AK11" s="8">
        <f t="shared" si="1"/>
        <v>0.23661733155019299</v>
      </c>
      <c r="AL11" s="8">
        <f t="shared" si="2"/>
        <v>-1.481269544409892</v>
      </c>
      <c r="AM11" s="8">
        <f t="shared" si="3"/>
        <v>-0.66096103709947129</v>
      </c>
      <c r="AN11" s="8">
        <f t="shared" si="6"/>
        <v>-3.1313608201793897</v>
      </c>
      <c r="AO11" s="8">
        <f t="shared" si="7"/>
        <v>-0.63682810293583436</v>
      </c>
      <c r="AP11" s="8">
        <f t="shared" si="4"/>
        <v>-7.6697260972877504E-2</v>
      </c>
      <c r="AQ11" s="8">
        <f t="shared" si="8"/>
        <v>-1.1823560103488924</v>
      </c>
      <c r="AR11" s="8"/>
    </row>
    <row r="12" spans="1:48" s="2" customFormat="1" x14ac:dyDescent="0.25">
      <c r="A12" s="6"/>
      <c r="B12" s="6"/>
      <c r="AC12" s="6"/>
      <c r="AD12" s="6"/>
      <c r="AE12" s="6"/>
      <c r="AF12" s="17"/>
      <c r="AG12" s="6"/>
      <c r="AI12" s="2">
        <f>AI11+1</f>
        <v>-11</v>
      </c>
      <c r="AJ12" s="8">
        <f t="shared" si="0"/>
        <v>-1.3336068932692131</v>
      </c>
      <c r="AK12" s="8">
        <f t="shared" si="1"/>
        <v>0.33878241574148649</v>
      </c>
      <c r="AL12" s="8">
        <f t="shared" si="2"/>
        <v>-1.4845380681585261</v>
      </c>
      <c r="AM12" s="8">
        <f t="shared" si="3"/>
        <v>-0.65934727257457404</v>
      </c>
      <c r="AN12" s="8">
        <f t="shared" si="6"/>
        <v>-3.0767334059074187</v>
      </c>
      <c r="AO12" s="8">
        <f t="shared" si="7"/>
        <v>-0.57833239571463835</v>
      </c>
      <c r="AP12" s="8">
        <f t="shared" si="4"/>
        <v>1.8976082156408194E-2</v>
      </c>
      <c r="AQ12" s="8">
        <f t="shared" si="8"/>
        <v>-1.0863655547683977</v>
      </c>
      <c r="AR12" s="8"/>
    </row>
    <row r="13" spans="1:48" s="2" customFormat="1" x14ac:dyDescent="0.25">
      <c r="A13" s="6"/>
      <c r="B13" s="6"/>
      <c r="AC13" s="6"/>
      <c r="AD13" s="6"/>
      <c r="AE13" s="6"/>
      <c r="AF13" s="17"/>
      <c r="AG13" s="6"/>
      <c r="AI13" s="6">
        <f t="shared" si="5"/>
        <v>-10</v>
      </c>
      <c r="AJ13" s="8">
        <f t="shared" si="0"/>
        <v>-1.1706330561257803</v>
      </c>
      <c r="AK13" s="8">
        <f t="shared" si="1"/>
        <v>0.47288753546003925</v>
      </c>
      <c r="AL13" s="8">
        <f t="shared" si="2"/>
        <v>-1.3753730747352217</v>
      </c>
      <c r="AM13" s="8">
        <f t="shared" si="3"/>
        <v>-0.59810883751181398</v>
      </c>
      <c r="AN13" s="8">
        <f t="shared" si="6"/>
        <v>-2.8424084951645532</v>
      </c>
      <c r="AO13" s="8">
        <f t="shared" si="7"/>
        <v>-0.42090323842027133</v>
      </c>
      <c r="AP13" s="8">
        <f t="shared" si="4"/>
        <v>0.10596004145758679</v>
      </c>
      <c r="AQ13" s="8">
        <f t="shared" si="8"/>
        <v>-0.94232359400128851</v>
      </c>
      <c r="AR13" s="8"/>
    </row>
    <row r="14" spans="1:48" s="2" customFormat="1" x14ac:dyDescent="0.25">
      <c r="A14" s="6"/>
      <c r="B14" s="6"/>
      <c r="AC14" s="6"/>
      <c r="AD14" s="6"/>
      <c r="AE14" s="6"/>
      <c r="AF14" s="17"/>
      <c r="AG14" s="6"/>
      <c r="AI14" s="6">
        <f t="shared" si="5"/>
        <v>-9</v>
      </c>
      <c r="AJ14" s="8">
        <f t="shared" si="0"/>
        <v>-1.0024674201871933</v>
      </c>
      <c r="AK14" s="8">
        <f t="shared" si="1"/>
        <v>0.55536217657098952</v>
      </c>
      <c r="AL14" s="8">
        <f t="shared" si="2"/>
        <v>-1.1168181599571019</v>
      </c>
      <c r="AM14" s="8">
        <f t="shared" si="3"/>
        <v>-0.48181217125573461</v>
      </c>
      <c r="AN14" s="8">
        <f t="shared" si="6"/>
        <v>-2.41611614120339</v>
      </c>
      <c r="AO14" s="8">
        <f t="shared" si="7"/>
        <v>-0.22271383398528219</v>
      </c>
      <c r="AP14" s="8">
        <f t="shared" si="4"/>
        <v>0.19012317056956943</v>
      </c>
      <c r="AQ14" s="8">
        <f t="shared" si="8"/>
        <v>-0.74921254087318667</v>
      </c>
      <c r="AR14" s="8"/>
    </row>
    <row r="15" spans="1:48" s="2" customFormat="1" x14ac:dyDescent="0.25">
      <c r="A15" s="6"/>
      <c r="B15" s="6"/>
      <c r="AC15" s="6"/>
      <c r="AD15" s="6"/>
      <c r="AE15" s="6"/>
      <c r="AF15" s="17"/>
      <c r="AG15" s="6"/>
      <c r="AI15" s="6">
        <f t="shared" si="5"/>
        <v>-8</v>
      </c>
      <c r="AJ15" s="8">
        <f t="shared" si="0"/>
        <v>-0.81326230884153894</v>
      </c>
      <c r="AK15" s="8">
        <f t="shared" si="1"/>
        <v>0.59035401617954597</v>
      </c>
      <c r="AL15" s="8">
        <f t="shared" si="2"/>
        <v>-0.80853719038890326</v>
      </c>
      <c r="AM15" s="8">
        <f t="shared" si="3"/>
        <v>-0.28356899651335388</v>
      </c>
      <c r="AN15" s="8">
        <f t="shared" si="6"/>
        <v>-1.8783742521738644</v>
      </c>
      <c r="AO15" s="8">
        <f t="shared" si="7"/>
        <v>5.0472809108847737E-2</v>
      </c>
      <c r="AP15" s="8">
        <f t="shared" si="4"/>
        <v>0.27416385130358489</v>
      </c>
      <c r="AQ15" s="8">
        <f t="shared" si="8"/>
        <v>-0.53948366795844349</v>
      </c>
      <c r="AR15" s="8"/>
    </row>
    <row r="16" spans="1:48" s="2" customFormat="1" x14ac:dyDescent="0.25">
      <c r="A16" s="6"/>
      <c r="B16" s="6"/>
      <c r="AC16" s="6"/>
      <c r="AD16" s="6"/>
      <c r="AE16" s="6"/>
      <c r="AF16" s="17"/>
      <c r="AG16" s="6"/>
      <c r="AI16" s="6">
        <f t="shared" si="5"/>
        <v>-7</v>
      </c>
      <c r="AJ16" s="8">
        <f t="shared" si="0"/>
        <v>-0.62185288243972781</v>
      </c>
      <c r="AK16" s="8">
        <f t="shared" si="1"/>
        <v>0.5175224759946897</v>
      </c>
      <c r="AL16" s="8">
        <f t="shared" si="2"/>
        <v>-0.4822392396479252</v>
      </c>
      <c r="AM16" s="8">
        <f t="shared" si="3"/>
        <v>-5.779302134859008E-2</v>
      </c>
      <c r="AN16" s="8">
        <f t="shared" si="6"/>
        <v>-1.3032481082725054</v>
      </c>
      <c r="AO16" s="8">
        <f t="shared" si="7"/>
        <v>0.26053856663326108</v>
      </c>
      <c r="AP16" s="8">
        <f t="shared" si="4"/>
        <v>0.37113027542755717</v>
      </c>
      <c r="AQ16" s="8">
        <f t="shared" si="8"/>
        <v>-0.32534855306814331</v>
      </c>
      <c r="AR16" s="8"/>
    </row>
    <row r="17" spans="1:56" s="2" customFormat="1" x14ac:dyDescent="0.25">
      <c r="A17" s="6"/>
      <c r="B17" s="6"/>
      <c r="AC17" s="6"/>
      <c r="AD17" s="6"/>
      <c r="AE17" s="6"/>
      <c r="AF17" s="17"/>
      <c r="AG17" s="6"/>
      <c r="AI17" s="6">
        <f t="shared" si="5"/>
        <v>-6</v>
      </c>
      <c r="AJ17" s="8">
        <f t="shared" si="0"/>
        <v>-0.44938646149702705</v>
      </c>
      <c r="AK17" s="8">
        <f t="shared" si="1"/>
        <v>0.34715768998743785</v>
      </c>
      <c r="AL17" s="8">
        <f t="shared" si="2"/>
        <v>-0.13834616505743355</v>
      </c>
      <c r="AM17" s="8">
        <f t="shared" si="3"/>
        <v>0.22756928047504615</v>
      </c>
      <c r="AN17" s="8">
        <f t="shared" si="6"/>
        <v>-0.74208899725354571</v>
      </c>
      <c r="AO17" s="8">
        <f t="shared" si="7"/>
        <v>0.4200235587658433</v>
      </c>
      <c r="AP17" s="8">
        <f t="shared" si="4"/>
        <v>0.47052344709174354</v>
      </c>
      <c r="AQ17" s="8">
        <f t="shared" si="8"/>
        <v>-0.1171649904039818</v>
      </c>
      <c r="AR17" s="8"/>
    </row>
    <row r="18" spans="1:56" s="2" customFormat="1" x14ac:dyDescent="0.25">
      <c r="A18" s="6"/>
      <c r="B18" s="6"/>
      <c r="AC18" s="6"/>
      <c r="AD18" s="6"/>
      <c r="AE18" s="6"/>
      <c r="AF18" s="17"/>
      <c r="AG18" s="6"/>
      <c r="AI18" s="6">
        <f t="shared" si="5"/>
        <v>-5</v>
      </c>
      <c r="AJ18" s="8">
        <f t="shared" si="0"/>
        <v>-0.34562374592752787</v>
      </c>
      <c r="AK18" s="8">
        <f t="shared" si="1"/>
        <v>5.1468833524483122E-2</v>
      </c>
      <c r="AL18" s="8">
        <f t="shared" si="2"/>
        <v>0.2090405951946489</v>
      </c>
      <c r="AM18" s="8">
        <f t="shared" si="3"/>
        <v>0.50833719408567579</v>
      </c>
      <c r="AN18" s="8">
        <f t="shared" si="6"/>
        <v>-0.27884367835631496</v>
      </c>
      <c r="AO18" s="8">
        <f t="shared" si="7"/>
        <v>0.41690472099202081</v>
      </c>
      <c r="AP18" s="8">
        <f t="shared" si="4"/>
        <v>0.56935172481690466</v>
      </c>
      <c r="AQ18" s="8">
        <f t="shared" si="8"/>
        <v>7.7609353205479195E-2</v>
      </c>
      <c r="AR18" s="8"/>
    </row>
    <row r="19" spans="1:56" s="2" customFormat="1" x14ac:dyDescent="0.25">
      <c r="A19" s="6"/>
      <c r="B19" s="6"/>
      <c r="AC19" s="6"/>
      <c r="AD19" s="6"/>
      <c r="AE19" s="6"/>
      <c r="AF19" s="17"/>
      <c r="AG19" s="6"/>
      <c r="AI19" s="6">
        <f t="shared" si="5"/>
        <v>-4</v>
      </c>
      <c r="AJ19" s="8">
        <f t="shared" si="0"/>
        <v>-0.25409049517191346</v>
      </c>
      <c r="AK19" s="8">
        <f t="shared" si="1"/>
        <v>-0.27990131717221162</v>
      </c>
      <c r="AL19" s="8">
        <f t="shared" si="2"/>
        <v>0.51941491755276059</v>
      </c>
      <c r="AM19" s="8">
        <f t="shared" si="3"/>
        <v>0.7826316226675466</v>
      </c>
      <c r="AN19" s="8">
        <f t="shared" si="6"/>
        <v>9.6804761691625593E-2</v>
      </c>
      <c r="AO19" s="8">
        <f t="shared" si="7"/>
        <v>0.33327870284006517</v>
      </c>
      <c r="AP19" s="8">
        <f t="shared" si="4"/>
        <v>0.66340274023935142</v>
      </c>
      <c r="AQ19" s="8">
        <f t="shared" si="8"/>
        <v>0.27551123250079651</v>
      </c>
      <c r="AR19" s="8"/>
    </row>
    <row r="20" spans="1:56" s="2" customFormat="1" x14ac:dyDescent="0.25">
      <c r="A20" s="6"/>
      <c r="B20" s="6"/>
      <c r="AC20" s="6"/>
      <c r="AD20" s="6"/>
      <c r="AE20" s="6"/>
      <c r="AF20" s="17"/>
      <c r="AG20" s="6"/>
      <c r="AI20" s="6">
        <f t="shared" si="5"/>
        <v>-3</v>
      </c>
      <c r="AJ20" s="8">
        <f t="shared" si="0"/>
        <v>-0.24940017961010613</v>
      </c>
      <c r="AK20" s="8">
        <f t="shared" si="1"/>
        <v>-0.60620763049357373</v>
      </c>
      <c r="AL20" s="8">
        <f t="shared" si="2"/>
        <v>0.83582778280397563</v>
      </c>
      <c r="AM20" s="8">
        <f t="shared" si="3"/>
        <v>1.0306549150266973</v>
      </c>
      <c r="AN20" s="8">
        <f t="shared" si="6"/>
        <v>0.37670853152451278</v>
      </c>
      <c r="AO20" s="8">
        <f t="shared" si="7"/>
        <v>0.21348049719143261</v>
      </c>
      <c r="AP20" s="8">
        <f t="shared" si="4"/>
        <v>0.76328604271735223</v>
      </c>
      <c r="AQ20" s="8">
        <f t="shared" si="8"/>
        <v>0.45089840516634733</v>
      </c>
      <c r="AR20" s="8"/>
    </row>
    <row r="21" spans="1:56" x14ac:dyDescent="0.25">
      <c r="A21" s="5">
        <v>-1.1970000000000001</v>
      </c>
      <c r="C21">
        <v>2000</v>
      </c>
      <c r="E21">
        <v>1</v>
      </c>
      <c r="F21">
        <v>0.17100000000000001</v>
      </c>
      <c r="G21">
        <f>G33</f>
        <v>0.30499999999999994</v>
      </c>
      <c r="H21">
        <f>F21-G21</f>
        <v>-0.13399999999999992</v>
      </c>
      <c r="AF21" s="15"/>
      <c r="AI21" s="6">
        <f t="shared" si="5"/>
        <v>-2</v>
      </c>
      <c r="AJ21" s="8">
        <f t="shared" si="0"/>
        <v>-0.21610345238110956</v>
      </c>
      <c r="AK21" s="8">
        <f t="shared" si="1"/>
        <v>-0.87549062032587899</v>
      </c>
      <c r="AL21" s="8">
        <f t="shared" si="2"/>
        <v>1.2194752955945112</v>
      </c>
      <c r="AM21" s="8">
        <f t="shared" si="3"/>
        <v>1.3206547645870343</v>
      </c>
      <c r="AN21" s="8">
        <f t="shared" si="6"/>
        <v>0.76300428577370794</v>
      </c>
      <c r="AO21" s="8">
        <f t="shared" si="7"/>
        <v>0.20326728685717305</v>
      </c>
      <c r="AP21" s="8">
        <f t="shared" si="4"/>
        <v>0.87514611376810614</v>
      </c>
      <c r="AQ21" s="8">
        <f t="shared" si="8"/>
        <v>0.66368100672459596</v>
      </c>
      <c r="AR21" s="8"/>
      <c r="AY21" s="3"/>
      <c r="AZ21" s="3"/>
      <c r="BA21" s="3"/>
      <c r="BB21" s="3"/>
      <c r="BC21" s="3"/>
      <c r="BD21" s="3"/>
    </row>
    <row r="22" spans="1:56" x14ac:dyDescent="0.25">
      <c r="A22" s="5">
        <v>-1.242</v>
      </c>
      <c r="B22" s="5">
        <f>AVERAGE(A21:A23)/10.35</f>
        <v>-0.11507246376811595</v>
      </c>
      <c r="C22">
        <v>2000</v>
      </c>
      <c r="E22">
        <v>2</v>
      </c>
      <c r="F22">
        <v>0.16700000000000001</v>
      </c>
      <c r="G22">
        <f>G34</f>
        <v>0.30999999999999994</v>
      </c>
      <c r="H22">
        <f>F22-G22</f>
        <v>-0.14299999999999993</v>
      </c>
      <c r="I22">
        <f>AVERAGE(H21:H23)</f>
        <v>-0.13569047619047617</v>
      </c>
      <c r="AF22" s="15"/>
      <c r="AI22" s="6">
        <f t="shared" si="5"/>
        <v>-1</v>
      </c>
      <c r="AJ22" s="8">
        <f t="shared" si="0"/>
        <v>-0.16655829489739274</v>
      </c>
      <c r="AK22" s="8">
        <f t="shared" si="1"/>
        <v>-1.0743409097465582</v>
      </c>
      <c r="AL22" s="8">
        <f t="shared" si="2"/>
        <v>1.6641807737107885</v>
      </c>
      <c r="AM22" s="8">
        <f t="shared" si="3"/>
        <v>1.6302012102436094</v>
      </c>
      <c r="AN22" s="8">
        <f t="shared" si="6"/>
        <v>1.2616314124465586</v>
      </c>
      <c r="AO22" s="8">
        <f t="shared" si="7"/>
        <v>0.31802000108377437</v>
      </c>
      <c r="AP22" s="8">
        <f t="shared" si="4"/>
        <v>0.96187140553092942</v>
      </c>
      <c r="AQ22" s="8">
        <f t="shared" si="8"/>
        <v>0.90489600281562677</v>
      </c>
      <c r="AR22" s="8"/>
    </row>
    <row r="23" spans="1:56" x14ac:dyDescent="0.25">
      <c r="A23" s="5">
        <v>-1.1339999999999999</v>
      </c>
      <c r="B23" s="5">
        <f t="shared" ref="B23:B86" si="9">AVERAGE(A22:A24)/10.35</f>
        <v>-9.3301127214170679E-2</v>
      </c>
      <c r="C23">
        <v>2000</v>
      </c>
      <c r="D23" t="s">
        <v>0</v>
      </c>
      <c r="E23">
        <v>3</v>
      </c>
      <c r="F23">
        <v>0.184</v>
      </c>
      <c r="G23" s="1">
        <f>AVERAGE(F23,F35,F47,F59,F71,F83,F95,F107,F119,F131,F143,F155,F167,F179)</f>
        <v>0.31407142857142861</v>
      </c>
      <c r="H23">
        <f>F23-G23</f>
        <v>-0.13007142857142862</v>
      </c>
      <c r="I23" s="5">
        <f t="shared" ref="I23:I86" si="10">AVERAGE(H22:H24)</f>
        <v>-0.12673809523809521</v>
      </c>
      <c r="J23" s="7">
        <v>99.977999999999994</v>
      </c>
      <c r="K23" s="7">
        <v>50.612000000000002</v>
      </c>
      <c r="L23" s="7">
        <v>241.59700000000001</v>
      </c>
      <c r="M23" s="7">
        <v>268.39999999999998</v>
      </c>
      <c r="N23" s="7">
        <v>14.37</v>
      </c>
      <c r="O23" s="7">
        <v>36.932000000000002</v>
      </c>
      <c r="P23" s="4">
        <f>AVERAGE(J23,J35,J47,J59,J71,J83,J95,J107,J119,J131,J143,J155,J167,J179)</f>
        <v>99.925785714285695</v>
      </c>
      <c r="Q23" s="4">
        <f t="shared" ref="Q23:U30" si="11">AVERAGE(K23,K35,K47,K59,K71,K83,K95,K107,K119,K131,K143,K155,K167,K179)</f>
        <v>50.592642857142856</v>
      </c>
      <c r="R23" s="4">
        <f t="shared" si="11"/>
        <v>241.59564285714285</v>
      </c>
      <c r="S23" s="4">
        <f t="shared" si="11"/>
        <v>268.3762857142857</v>
      </c>
      <c r="T23" s="4">
        <f t="shared" si="11"/>
        <v>14.579285714285716</v>
      </c>
      <c r="U23" s="4">
        <f t="shared" si="11"/>
        <v>37.130785714285715</v>
      </c>
      <c r="V23" s="7">
        <f>J23-P23</f>
        <v>5.2214285714299535E-2</v>
      </c>
      <c r="W23" s="7">
        <f t="shared" ref="W23:W86" si="12">K23-Q23</f>
        <v>1.9357142857145959E-2</v>
      </c>
      <c r="X23" s="7">
        <f t="shared" ref="X23:X86" si="13">L23-R23</f>
        <v>1.3571428571594879E-3</v>
      </c>
      <c r="Y23" s="7">
        <f t="shared" ref="Y23:Y86" si="14">M23-S23</f>
        <v>2.3714285714277139E-2</v>
      </c>
      <c r="Z23" s="7">
        <f>T23-N23</f>
        <v>0.2092857142857163</v>
      </c>
      <c r="AA23" s="7">
        <f>U23-O23</f>
        <v>0.19878571428571234</v>
      </c>
      <c r="AB23" s="7"/>
      <c r="AC23" s="7"/>
      <c r="AD23" s="7"/>
      <c r="AE23" s="7"/>
      <c r="AF23" s="18"/>
      <c r="AG23" s="7"/>
      <c r="AI23" s="6">
        <f t="shared" si="5"/>
        <v>0</v>
      </c>
      <c r="AJ23" s="8">
        <f t="shared" si="0"/>
        <v>-6.9319060750922968E-3</v>
      </c>
      <c r="AK23" s="8">
        <f t="shared" si="1"/>
        <v>-1.1865473595454448</v>
      </c>
      <c r="AL23" s="8">
        <f t="shared" si="2"/>
        <v>2.1010197073814716</v>
      </c>
      <c r="AM23" s="8">
        <f t="shared" si="3"/>
        <v>1.9138872520427073</v>
      </c>
      <c r="AN23" s="8">
        <f t="shared" si="6"/>
        <v>1.8984644894273031</v>
      </c>
      <c r="AO23" s="8">
        <f t="shared" si="7"/>
        <v>0.52958883486341979</v>
      </c>
      <c r="AP23" s="8">
        <f>SLOPE(I24:I185,$I$24:$I$185)</f>
        <v>1</v>
      </c>
      <c r="AQ23" s="8">
        <f t="shared" si="8"/>
        <v>1.1741021528671063</v>
      </c>
      <c r="AR23" s="8"/>
      <c r="AS23">
        <v>-3.43228</v>
      </c>
      <c r="AT23" s="1">
        <f>AVERAGE(AS23,AS35,AS47,AS59,AS71,AS83,AS95,AS107,AS119,AS131,AS143,AS155,AS167,AS179)</f>
        <v>0.24286214285714289</v>
      </c>
      <c r="AU23">
        <f>AS23-AT23</f>
        <v>-3.6751421428571427</v>
      </c>
      <c r="AX23" s="6"/>
      <c r="AY23" s="8"/>
      <c r="AZ23" s="8"/>
      <c r="BA23" s="8"/>
      <c r="BB23" s="8"/>
      <c r="BC23" s="8"/>
      <c r="BD23" s="8"/>
    </row>
    <row r="24" spans="1:56" x14ac:dyDescent="0.25">
      <c r="A24" s="5">
        <v>-0.52100000000000002</v>
      </c>
      <c r="B24" s="5">
        <f t="shared" si="9"/>
        <v>-4.8115942028985503E-2</v>
      </c>
      <c r="C24">
        <v>2000</v>
      </c>
      <c r="D24" t="s">
        <v>0</v>
      </c>
      <c r="E24">
        <v>4</v>
      </c>
      <c r="F24">
        <v>0.22800000000000001</v>
      </c>
      <c r="G24" s="1">
        <f t="shared" ref="G24:G30" si="15">AVERAGE(F24,F36,F48,F60,F72,F84,F96,F108,F120,F132,F144,F156,F168,F180)</f>
        <v>0.33514285714285713</v>
      </c>
      <c r="H24">
        <f t="shared" ref="H24:H87" si="16">F24-G24</f>
        <v>-0.10714285714285712</v>
      </c>
      <c r="I24" s="5">
        <f t="shared" si="10"/>
        <v>-0.12016666666666666</v>
      </c>
      <c r="J24" s="7">
        <v>93.611999999999995</v>
      </c>
      <c r="K24" s="7">
        <v>50.353000000000002</v>
      </c>
      <c r="L24" s="7">
        <v>240.48</v>
      </c>
      <c r="M24" s="7">
        <v>268.83999999999997</v>
      </c>
      <c r="N24" s="7">
        <v>-1.458</v>
      </c>
      <c r="O24" s="7">
        <v>13.439</v>
      </c>
      <c r="P24" s="4">
        <f t="shared" ref="P24:P30" si="17">AVERAGE(J24,J36,J48,J60,J72,J84,J96,J108,J120,J132,J144,J156,J168,J180)</f>
        <v>93.424428571428592</v>
      </c>
      <c r="Q24" s="4">
        <f t="shared" si="11"/>
        <v>50.110500000000002</v>
      </c>
      <c r="R24" s="4">
        <f t="shared" si="11"/>
        <v>241.0950714285714</v>
      </c>
      <c r="S24" s="4">
        <f t="shared" si="11"/>
        <v>268.95857142857142</v>
      </c>
      <c r="T24" s="4">
        <f t="shared" si="11"/>
        <v>-1.7888571428571431</v>
      </c>
      <c r="U24" s="4">
        <f t="shared" si="11"/>
        <v>13.660357142857142</v>
      </c>
      <c r="V24" s="7">
        <f t="shared" ref="V24:V87" si="18">J24-P24</f>
        <v>0.18757142857140252</v>
      </c>
      <c r="W24" s="7">
        <f t="shared" si="12"/>
        <v>0.24249999999999972</v>
      </c>
      <c r="X24" s="7">
        <f t="shared" si="13"/>
        <v>-0.61507142857141162</v>
      </c>
      <c r="Y24" s="7">
        <f t="shared" si="14"/>
        <v>-0.11857142857144254</v>
      </c>
      <c r="Z24" s="7">
        <f t="shared" ref="Z24:Z87" si="19">T24-N24</f>
        <v>-0.33085714285714318</v>
      </c>
      <c r="AA24" s="7">
        <f t="shared" ref="AA24:AA87" si="20">U24-O24</f>
        <v>0.22135714285714236</v>
      </c>
      <c r="AB24" s="7">
        <f t="shared" ref="AB24:AG24" si="21">AVERAGE(V22:V26)</f>
        <v>8.6357142857142577E-2</v>
      </c>
      <c r="AC24" s="7">
        <f t="shared" si="21"/>
        <v>0.11333928571428586</v>
      </c>
      <c r="AD24" s="7">
        <f t="shared" si="21"/>
        <v>-5.9839285714275547E-2</v>
      </c>
      <c r="AE24" s="7">
        <f t="shared" si="21"/>
        <v>0.24883928571428271</v>
      </c>
      <c r="AF24" s="7">
        <f t="shared" si="21"/>
        <v>0.10200000000000159</v>
      </c>
      <c r="AG24" s="7">
        <f t="shared" si="21"/>
        <v>0.43798214285714354</v>
      </c>
      <c r="AI24" s="6">
        <f t="shared" si="5"/>
        <v>1</v>
      </c>
      <c r="AJ24" s="8">
        <f t="shared" si="0"/>
        <v>0.1749548615234523</v>
      </c>
      <c r="AK24" s="8">
        <f t="shared" si="1"/>
        <v>-1.2565139941377843</v>
      </c>
      <c r="AL24" s="8">
        <f t="shared" si="2"/>
        <v>2.4920524212234927</v>
      </c>
      <c r="AM24" s="8">
        <f t="shared" si="3"/>
        <v>2.2022487229430157</v>
      </c>
      <c r="AN24" s="8">
        <f t="shared" si="6"/>
        <v>2.5650689142278491</v>
      </c>
      <c r="AO24" s="8">
        <f t="shared" si="7"/>
        <v>0.84139625919206285</v>
      </c>
      <c r="AP24" s="8">
        <f t="shared" ref="AP24:AP41" si="22">SLOPE(I25:I186,$I$24:$I$185)</f>
        <v>0.9478876732441206</v>
      </c>
      <c r="AQ24" s="8">
        <f t="shared" si="8"/>
        <v>1.3943926407368139</v>
      </c>
      <c r="AR24" s="8"/>
      <c r="AS24">
        <v>-2.4142100000000002</v>
      </c>
      <c r="AT24" s="1">
        <f t="shared" ref="AT24:AT30" si="23">AVERAGE(AS24,AS36,AS48,AS60,AS72,AS84,AS96,AS108,AS120,AS132,AS144,AS156,AS168,AS180)</f>
        <v>0.56986571428571431</v>
      </c>
      <c r="AU24" s="5">
        <f t="shared" ref="AU24:AU87" si="24">AS24-AT24</f>
        <v>-2.9840757142857144</v>
      </c>
      <c r="AV24">
        <f>AVERAGE(AU22:AU26)</f>
        <v>-1.5858669642857142</v>
      </c>
      <c r="AY24" s="8"/>
      <c r="AZ24" s="8"/>
      <c r="BA24" s="8"/>
      <c r="BB24" s="8"/>
      <c r="BC24" s="8"/>
      <c r="BD24" s="8"/>
    </row>
    <row r="25" spans="1:56" x14ac:dyDescent="0.25">
      <c r="A25" s="5">
        <v>0.161</v>
      </c>
      <c r="B25" s="5">
        <f t="shared" si="9"/>
        <v>-1.57487922705314E-2</v>
      </c>
      <c r="C25">
        <v>2000</v>
      </c>
      <c r="D25" t="s">
        <v>0</v>
      </c>
      <c r="E25">
        <v>5</v>
      </c>
      <c r="F25">
        <v>0.21299999999999999</v>
      </c>
      <c r="G25" s="1">
        <f t="shared" si="15"/>
        <v>0.33628571428571424</v>
      </c>
      <c r="H25">
        <f t="shared" si="16"/>
        <v>-0.12328571428571425</v>
      </c>
      <c r="I25" s="5">
        <f t="shared" si="10"/>
        <v>-0.13069047619047616</v>
      </c>
      <c r="J25" s="7">
        <v>89.503</v>
      </c>
      <c r="K25" s="7">
        <v>49.533000000000001</v>
      </c>
      <c r="L25" s="7">
        <v>241.97800000000001</v>
      </c>
      <c r="M25" s="7">
        <v>270.32499999999999</v>
      </c>
      <c r="N25" s="7">
        <v>-18.353999999999999</v>
      </c>
      <c r="O25" s="7">
        <v>-6.7320000000000002</v>
      </c>
      <c r="P25" s="4">
        <f t="shared" si="17"/>
        <v>89.40128571428572</v>
      </c>
      <c r="Q25" s="4">
        <f t="shared" si="11"/>
        <v>49.41957142857143</v>
      </c>
      <c r="R25" s="4">
        <f t="shared" si="11"/>
        <v>241.72628571428572</v>
      </c>
      <c r="S25" s="4">
        <f t="shared" si="11"/>
        <v>269.81807142857144</v>
      </c>
      <c r="T25" s="4">
        <f t="shared" si="11"/>
        <v>-17.907999999999998</v>
      </c>
      <c r="U25" s="4">
        <f t="shared" si="11"/>
        <v>-6.0192142857142859</v>
      </c>
      <c r="V25" s="7">
        <f t="shared" si="18"/>
        <v>0.10171428571428009</v>
      </c>
      <c r="W25" s="7">
        <f t="shared" si="12"/>
        <v>0.11342857142857099</v>
      </c>
      <c r="X25" s="7">
        <f t="shared" si="13"/>
        <v>0.25171428571428578</v>
      </c>
      <c r="Y25" s="7">
        <f t="shared" si="14"/>
        <v>0.50692857142854564</v>
      </c>
      <c r="Z25" s="7">
        <f t="shared" si="19"/>
        <v>0.44600000000000151</v>
      </c>
      <c r="AA25" s="7">
        <f t="shared" si="20"/>
        <v>0.71278571428571436</v>
      </c>
      <c r="AB25" s="7">
        <f t="shared" ref="AB25:AG25" si="25">AVERAGE(V23:V27)</f>
        <v>-7.8000000000002954E-3</v>
      </c>
      <c r="AC25" s="7">
        <f t="shared" si="25"/>
        <v>8.427142857142797E-2</v>
      </c>
      <c r="AD25" s="7">
        <f t="shared" si="25"/>
        <v>-0.13737142857141862</v>
      </c>
      <c r="AE25" s="7">
        <f t="shared" si="25"/>
        <v>0.19804285714285469</v>
      </c>
      <c r="AF25" s="7">
        <f t="shared" si="25"/>
        <v>-0.12384285714285678</v>
      </c>
      <c r="AG25" s="7">
        <f t="shared" si="25"/>
        <v>0.30390000000000067</v>
      </c>
      <c r="AH25" s="7">
        <f>AF25+$AN$26*I22</f>
        <v>-0.6233379626838057</v>
      </c>
      <c r="AI25" s="6">
        <f t="shared" si="5"/>
        <v>2</v>
      </c>
      <c r="AJ25" s="8">
        <f t="shared" si="0"/>
        <v>0.42949843828641987</v>
      </c>
      <c r="AK25" s="8">
        <f t="shared" si="1"/>
        <v>-1.2936399395500835</v>
      </c>
      <c r="AL25" s="8">
        <f t="shared" si="2"/>
        <v>2.7752739777225655</v>
      </c>
      <c r="AM25" s="8">
        <f t="shared" si="3"/>
        <v>2.3799847546405601</v>
      </c>
      <c r="AN25" s="8">
        <f t="shared" si="6"/>
        <v>3.2243945281517123</v>
      </c>
      <c r="AO25" s="8">
        <f t="shared" si="7"/>
        <v>1.1033846653559718</v>
      </c>
      <c r="AP25" s="8">
        <f t="shared" si="22"/>
        <v>0.84454008711044604</v>
      </c>
      <c r="AQ25" s="8">
        <f t="shared" si="8"/>
        <v>1.5733853829457154</v>
      </c>
      <c r="AR25" s="8"/>
      <c r="AS25">
        <v>0.51588000000000001</v>
      </c>
      <c r="AT25" s="1">
        <f t="shared" si="23"/>
        <v>-0.27063071428571428</v>
      </c>
      <c r="AU25" s="5">
        <f t="shared" si="24"/>
        <v>0.78651071428571429</v>
      </c>
      <c r="AV25" s="5">
        <f t="shared" ref="AV25:AV88" si="26">AVERAGE(AU23:AU27)</f>
        <v>-1.8684575714285714</v>
      </c>
    </row>
    <row r="26" spans="1:56" x14ac:dyDescent="0.25">
      <c r="A26" s="5">
        <v>-0.129</v>
      </c>
      <c r="B26" s="5">
        <f t="shared" si="9"/>
        <v>-5.4428341384863133E-3</v>
      </c>
      <c r="C26">
        <v>2000</v>
      </c>
      <c r="D26" t="s">
        <v>0</v>
      </c>
      <c r="E26">
        <v>6</v>
      </c>
      <c r="F26">
        <v>0.19700000000000001</v>
      </c>
      <c r="G26" s="1">
        <f t="shared" si="15"/>
        <v>0.3586428571428571</v>
      </c>
      <c r="H26">
        <f t="shared" si="16"/>
        <v>-0.16164285714285709</v>
      </c>
      <c r="I26" s="5">
        <f t="shared" si="10"/>
        <v>-0.15835714285714284</v>
      </c>
      <c r="J26" s="7">
        <v>87.266999999999996</v>
      </c>
      <c r="K26" s="7">
        <v>47.414000000000001</v>
      </c>
      <c r="L26" s="7">
        <v>242.834</v>
      </c>
      <c r="M26" s="7">
        <v>270.904</v>
      </c>
      <c r="N26" s="7">
        <v>-26.509</v>
      </c>
      <c r="O26" s="7">
        <v>-14.727</v>
      </c>
      <c r="P26" s="4">
        <f t="shared" si="17"/>
        <v>87.263071428571408</v>
      </c>
      <c r="Q26" s="4">
        <f t="shared" si="11"/>
        <v>47.335928571428575</v>
      </c>
      <c r="R26" s="4">
        <f t="shared" si="11"/>
        <v>242.71135714285714</v>
      </c>
      <c r="S26" s="4">
        <f t="shared" si="11"/>
        <v>270.32071428571425</v>
      </c>
      <c r="T26" s="4">
        <f t="shared" si="11"/>
        <v>-26.425428571428569</v>
      </c>
      <c r="U26" s="4">
        <f t="shared" si="11"/>
        <v>-14.107999999999995</v>
      </c>
      <c r="V26" s="7">
        <f t="shared" si="18"/>
        <v>3.9285714285881568E-3</v>
      </c>
      <c r="W26" s="7">
        <f t="shared" si="12"/>
        <v>7.8071428571426793E-2</v>
      </c>
      <c r="X26" s="7">
        <f t="shared" si="13"/>
        <v>0.12264285714286416</v>
      </c>
      <c r="Y26" s="7">
        <f t="shared" si="14"/>
        <v>0.5832857142857506</v>
      </c>
      <c r="Z26" s="7">
        <f t="shared" si="19"/>
        <v>8.3571428571431738E-2</v>
      </c>
      <c r="AA26" s="7">
        <f t="shared" si="20"/>
        <v>0.6190000000000051</v>
      </c>
      <c r="AB26" s="7">
        <f t="shared" ref="AB26:AG26" si="27">AVERAGE(V24:V28)</f>
        <v>3.6857142857138571E-2</v>
      </c>
      <c r="AC26" s="7">
        <f t="shared" si="27"/>
        <v>0.14797142857142659</v>
      </c>
      <c r="AD26" s="7">
        <f t="shared" si="27"/>
        <v>-0.23757142857141389</v>
      </c>
      <c r="AE26" s="7">
        <f t="shared" si="27"/>
        <v>0.20149999999999862</v>
      </c>
      <c r="AF26" s="7">
        <f t="shared" si="27"/>
        <v>-0.28807142857142842</v>
      </c>
      <c r="AG26" s="7">
        <f t="shared" si="27"/>
        <v>0.26238571428571528</v>
      </c>
      <c r="AH26" s="7">
        <f t="shared" ref="AH26:AH89" si="28">AF26+$AN$26*I23</f>
        <v>-0.75461160172364306</v>
      </c>
      <c r="AI26" s="6">
        <f t="shared" si="5"/>
        <v>3</v>
      </c>
      <c r="AJ26" s="8">
        <f t="shared" si="0"/>
        <v>0.68442152692689839</v>
      </c>
      <c r="AK26" s="8">
        <f t="shared" si="1"/>
        <v>-1.2994159104256395</v>
      </c>
      <c r="AL26" s="8">
        <f t="shared" si="2"/>
        <v>2.8549694653275557</v>
      </c>
      <c r="AM26" s="8">
        <f t="shared" si="3"/>
        <v>2.3614834020620283</v>
      </c>
      <c r="AN26" s="8">
        <f t="shared" si="6"/>
        <v>3.6811360646990452</v>
      </c>
      <c r="AO26" s="8">
        <f t="shared" si="7"/>
        <v>1.2012175506842326</v>
      </c>
      <c r="AP26" s="8">
        <f t="shared" si="22"/>
        <v>0.71256026708397358</v>
      </c>
      <c r="AQ26" s="8">
        <f t="shared" si="8"/>
        <v>1.6452565402620807</v>
      </c>
      <c r="AR26" s="8"/>
      <c r="AS26">
        <v>-0.55996000000000001</v>
      </c>
      <c r="AT26" s="1">
        <f t="shared" si="23"/>
        <v>-8.9199285714286008E-2</v>
      </c>
      <c r="AU26" s="5">
        <f t="shared" si="24"/>
        <v>-0.47076071428571398</v>
      </c>
      <c r="AV26" s="5">
        <f t="shared" si="26"/>
        <v>-2.0479889999999998</v>
      </c>
    </row>
    <row r="27" spans="1:56" x14ac:dyDescent="0.25">
      <c r="A27" s="5">
        <v>-0.20100000000000001</v>
      </c>
      <c r="B27" s="5">
        <f t="shared" si="9"/>
        <v>-1.5136876006441225E-2</v>
      </c>
      <c r="C27">
        <v>2000</v>
      </c>
      <c r="D27" t="s">
        <v>0</v>
      </c>
      <c r="E27">
        <v>7</v>
      </c>
      <c r="F27">
        <v>0.21199999999999999</v>
      </c>
      <c r="G27" s="1">
        <f t="shared" si="15"/>
        <v>0.40214285714285719</v>
      </c>
      <c r="H27">
        <f t="shared" si="16"/>
        <v>-0.1901428571428572</v>
      </c>
      <c r="I27" s="5">
        <f t="shared" si="10"/>
        <v>-0.16097619047619047</v>
      </c>
      <c r="J27" s="7">
        <v>86.043999999999997</v>
      </c>
      <c r="K27" s="7">
        <v>45.655000000000001</v>
      </c>
      <c r="L27" s="7">
        <v>242.99</v>
      </c>
      <c r="M27" s="7">
        <v>270.37200000000001</v>
      </c>
      <c r="N27" s="7">
        <v>-22.300999999999998</v>
      </c>
      <c r="O27" s="7">
        <v>-9.2940000000000005</v>
      </c>
      <c r="P27" s="4">
        <f t="shared" si="17"/>
        <v>86.428428571428569</v>
      </c>
      <c r="Q27" s="4">
        <f t="shared" si="11"/>
        <v>45.687000000000005</v>
      </c>
      <c r="R27" s="4">
        <f t="shared" si="11"/>
        <v>243.4375</v>
      </c>
      <c r="S27" s="4">
        <f t="shared" si="11"/>
        <v>270.37714285714287</v>
      </c>
      <c r="T27" s="4">
        <f t="shared" si="11"/>
        <v>-23.328214285714289</v>
      </c>
      <c r="U27" s="4">
        <f t="shared" si="11"/>
        <v>-9.5264285714285712</v>
      </c>
      <c r="V27" s="7">
        <f t="shared" si="18"/>
        <v>-0.38442857142857179</v>
      </c>
      <c r="W27" s="7">
        <f t="shared" si="12"/>
        <v>-3.2000000000003581E-2</v>
      </c>
      <c r="X27" s="7">
        <f t="shared" si="13"/>
        <v>-0.44749999999999091</v>
      </c>
      <c r="Y27" s="7">
        <f t="shared" si="14"/>
        <v>-5.1428571428573377E-3</v>
      </c>
      <c r="Z27" s="7">
        <f t="shared" si="19"/>
        <v>-1.0272142857142903</v>
      </c>
      <c r="AA27" s="7">
        <f t="shared" si="20"/>
        <v>-0.23242857142857076</v>
      </c>
      <c r="AB27" s="7">
        <f t="shared" ref="AB27:AG27" si="29">AVERAGE(V25:V29)</f>
        <v>6.3757142857139112E-2</v>
      </c>
      <c r="AC27" s="7">
        <f t="shared" si="29"/>
        <v>0.21071428571428469</v>
      </c>
      <c r="AD27" s="7">
        <f t="shared" si="29"/>
        <v>-0.18038571428569411</v>
      </c>
      <c r="AE27" s="7">
        <f t="shared" si="29"/>
        <v>0.20981428571429889</v>
      </c>
      <c r="AF27" s="7">
        <f t="shared" si="29"/>
        <v>-0.28937142857142845</v>
      </c>
      <c r="AG27" s="7">
        <f t="shared" si="29"/>
        <v>0.24810000000000176</v>
      </c>
      <c r="AH27" s="7">
        <f t="shared" si="28"/>
        <v>-0.73172127901276363</v>
      </c>
      <c r="AI27" s="6">
        <f t="shared" si="5"/>
        <v>4</v>
      </c>
      <c r="AJ27" s="8">
        <f t="shared" si="0"/>
        <v>0.96130871661224115</v>
      </c>
      <c r="AK27" s="8">
        <f t="shared" si="1"/>
        <v>-1.2761141145185755</v>
      </c>
      <c r="AL27" s="8">
        <f t="shared" si="2"/>
        <v>2.7826206662519355</v>
      </c>
      <c r="AM27" s="8">
        <f t="shared" si="3"/>
        <v>2.2188266975171893</v>
      </c>
      <c r="AN27" s="8">
        <f t="shared" si="6"/>
        <v>4.0045311376183523</v>
      </c>
      <c r="AO27" s="8">
        <f t="shared" si="7"/>
        <v>1.2008594394455774</v>
      </c>
      <c r="AP27" s="8">
        <f t="shared" si="22"/>
        <v>0.5942505815250736</v>
      </c>
      <c r="AQ27" s="8">
        <f t="shared" si="8"/>
        <v>1.629278700568991</v>
      </c>
      <c r="AR27" s="8"/>
      <c r="AS27">
        <v>-3.19326</v>
      </c>
      <c r="AT27" s="1">
        <f t="shared" si="23"/>
        <v>-0.19443999999999997</v>
      </c>
      <c r="AU27" s="5">
        <f t="shared" si="24"/>
        <v>-2.9988199999999998</v>
      </c>
      <c r="AV27" s="5">
        <f t="shared" si="26"/>
        <v>-2.2950654285714287</v>
      </c>
    </row>
    <row r="28" spans="1:56" x14ac:dyDescent="0.25">
      <c r="A28" s="5">
        <v>-0.14000000000000001</v>
      </c>
      <c r="B28" s="5">
        <f t="shared" si="9"/>
        <v>-1.8937198067632853E-2</v>
      </c>
      <c r="C28">
        <v>2000</v>
      </c>
      <c r="D28" t="s">
        <v>0</v>
      </c>
      <c r="E28">
        <v>8</v>
      </c>
      <c r="F28">
        <v>0.28499999999999998</v>
      </c>
      <c r="G28" s="1">
        <f t="shared" si="15"/>
        <v>0.41614285714285709</v>
      </c>
      <c r="H28">
        <f t="shared" si="16"/>
        <v>-0.13114285714285712</v>
      </c>
      <c r="I28" s="5">
        <f t="shared" si="10"/>
        <v>-0.1452857142857143</v>
      </c>
      <c r="J28" s="7">
        <v>89.385999999999996</v>
      </c>
      <c r="K28" s="7">
        <v>46.436</v>
      </c>
      <c r="L28" s="7">
        <v>243.29</v>
      </c>
      <c r="M28" s="7">
        <v>270.04899999999998</v>
      </c>
      <c r="N28" s="7">
        <v>-11.074</v>
      </c>
      <c r="O28" s="7">
        <v>5.117</v>
      </c>
      <c r="P28" s="4">
        <f t="shared" si="17"/>
        <v>89.110500000000002</v>
      </c>
      <c r="Q28" s="4">
        <f t="shared" si="11"/>
        <v>46.098142857142861</v>
      </c>
      <c r="R28" s="4">
        <f t="shared" si="11"/>
        <v>243.78964285714281</v>
      </c>
      <c r="S28" s="4">
        <f t="shared" si="11"/>
        <v>270.00799999999998</v>
      </c>
      <c r="T28" s="4">
        <f t="shared" si="11"/>
        <v>-11.685857142857142</v>
      </c>
      <c r="U28" s="4">
        <f t="shared" si="11"/>
        <v>5.1082142857142854</v>
      </c>
      <c r="V28" s="7">
        <f t="shared" si="18"/>
        <v>0.27549999999999386</v>
      </c>
      <c r="W28" s="7">
        <f t="shared" si="12"/>
        <v>0.33785714285713908</v>
      </c>
      <c r="X28" s="7">
        <f t="shared" si="13"/>
        <v>-0.49964285714281687</v>
      </c>
      <c r="Y28" s="7">
        <f t="shared" si="14"/>
        <v>4.0999999999996817E-2</v>
      </c>
      <c r="Z28" s="7">
        <f t="shared" si="19"/>
        <v>-0.61185714285714177</v>
      </c>
      <c r="AA28" s="7">
        <f t="shared" si="20"/>
        <v>-8.7857142857146187E-3</v>
      </c>
      <c r="AB28" s="7">
        <f t="shared" ref="AB28:AG28" si="30">AVERAGE(V26:V30)</f>
        <v>0.32979999999999449</v>
      </c>
      <c r="AC28" s="7">
        <f t="shared" si="30"/>
        <v>0.31790000000000018</v>
      </c>
      <c r="AD28" s="7">
        <f t="shared" si="30"/>
        <v>-0.44295714285712506</v>
      </c>
      <c r="AE28" s="7">
        <f t="shared" si="30"/>
        <v>7.5071428571447996E-2</v>
      </c>
      <c r="AF28" s="7">
        <f t="shared" si="30"/>
        <v>-0.40208571428571416</v>
      </c>
      <c r="AG28" s="7">
        <f t="shared" si="30"/>
        <v>0.10432857142857407</v>
      </c>
      <c r="AH28" s="7">
        <f t="shared" si="28"/>
        <v>-0.88317513950316784</v>
      </c>
      <c r="AI28" s="6">
        <f t="shared" si="5"/>
        <v>5</v>
      </c>
      <c r="AJ28" s="8">
        <f t="shared" si="0"/>
        <v>1.1732721903007186</v>
      </c>
      <c r="AK28" s="8">
        <f t="shared" si="1"/>
        <v>-1.2471314227427601</v>
      </c>
      <c r="AL28" s="8">
        <f t="shared" si="2"/>
        <v>2.565827437077747</v>
      </c>
      <c r="AM28" s="8">
        <f t="shared" si="3"/>
        <v>1.9596308391163511</v>
      </c>
      <c r="AN28" s="8">
        <f t="shared" si="6"/>
        <v>4.0911717163127479</v>
      </c>
      <c r="AO28" s="8">
        <f t="shared" si="7"/>
        <v>1.0624419304631296</v>
      </c>
      <c r="AP28" s="8">
        <f t="shared" si="22"/>
        <v>0.48447595034152929</v>
      </c>
      <c r="AQ28" s="8">
        <f t="shared" si="8"/>
        <v>1.5103992721930011</v>
      </c>
      <c r="AR28" s="8"/>
      <c r="AS28">
        <v>-4.1387499999999999</v>
      </c>
      <c r="AT28" s="1">
        <f t="shared" si="23"/>
        <v>0.43404928571428564</v>
      </c>
      <c r="AU28" s="5">
        <f t="shared" si="24"/>
        <v>-4.5727992857142858</v>
      </c>
      <c r="AV28" s="5">
        <f t="shared" si="26"/>
        <v>-2.5723294285714284</v>
      </c>
    </row>
    <row r="29" spans="1:56" x14ac:dyDescent="0.25">
      <c r="A29" s="5">
        <v>-0.247</v>
      </c>
      <c r="B29" s="5">
        <f t="shared" si="9"/>
        <v>-2.4734299516908215E-2</v>
      </c>
      <c r="C29">
        <v>2000</v>
      </c>
      <c r="D29" t="s">
        <v>0</v>
      </c>
      <c r="E29">
        <v>9</v>
      </c>
      <c r="F29">
        <v>0.26200000000000001</v>
      </c>
      <c r="G29" s="1">
        <f t="shared" si="15"/>
        <v>0.37657142857142861</v>
      </c>
      <c r="H29">
        <f t="shared" si="16"/>
        <v>-0.1145714285714286</v>
      </c>
      <c r="I29" s="5">
        <f t="shared" si="10"/>
        <v>-0.12421428571428572</v>
      </c>
      <c r="J29" s="7">
        <v>96.203999999999994</v>
      </c>
      <c r="K29" s="7">
        <v>49.145000000000003</v>
      </c>
      <c r="L29" s="7">
        <v>242.744</v>
      </c>
      <c r="M29" s="7">
        <v>269.14800000000002</v>
      </c>
      <c r="N29" s="7">
        <v>4.1920000000000002</v>
      </c>
      <c r="O29" s="7">
        <v>24.844999999999999</v>
      </c>
      <c r="P29" s="4">
        <f t="shared" si="17"/>
        <v>95.881928571428588</v>
      </c>
      <c r="Q29" s="4">
        <f t="shared" si="11"/>
        <v>48.588785714285713</v>
      </c>
      <c r="R29" s="4">
        <f t="shared" si="11"/>
        <v>243.07314285714281</v>
      </c>
      <c r="S29" s="4">
        <f t="shared" si="11"/>
        <v>269.22499999999997</v>
      </c>
      <c r="T29" s="4">
        <f t="shared" si="11"/>
        <v>3.8546428571428568</v>
      </c>
      <c r="U29" s="4">
        <f t="shared" si="11"/>
        <v>24.994928571428574</v>
      </c>
      <c r="V29" s="7">
        <f t="shared" si="18"/>
        <v>0.32207142857140525</v>
      </c>
      <c r="W29" s="7">
        <f t="shared" si="12"/>
        <v>0.55621428571429021</v>
      </c>
      <c r="X29" s="7">
        <f t="shared" si="13"/>
        <v>-0.32914285714281277</v>
      </c>
      <c r="Y29" s="7">
        <f t="shared" si="14"/>
        <v>-7.6999999999941338E-2</v>
      </c>
      <c r="Z29" s="7">
        <f t="shared" si="19"/>
        <v>-0.33735714285714336</v>
      </c>
      <c r="AA29" s="7">
        <f t="shared" si="20"/>
        <v>0.14992857142857474</v>
      </c>
      <c r="AB29" s="7">
        <f t="shared" ref="AB29:AG29" si="31">AVERAGE(V27:V31)</f>
        <v>0.41402967032965987</v>
      </c>
      <c r="AC29" s="7">
        <f t="shared" si="31"/>
        <v>0.42476263736263603</v>
      </c>
      <c r="AD29" s="7">
        <f t="shared" si="31"/>
        <v>-0.63874725274723687</v>
      </c>
      <c r="AE29" s="7">
        <f t="shared" si="31"/>
        <v>-5.3508791208776073E-2</v>
      </c>
      <c r="AF29" s="7">
        <f t="shared" si="31"/>
        <v>-0.58161538461538698</v>
      </c>
      <c r="AG29" s="7">
        <f t="shared" si="31"/>
        <v>1.4620879120879237E-2</v>
      </c>
      <c r="AH29" s="7">
        <f t="shared" si="28"/>
        <v>-1.1645495742895142</v>
      </c>
      <c r="AI29" s="6">
        <f t="shared" si="5"/>
        <v>6</v>
      </c>
      <c r="AJ29" s="8">
        <f t="shared" si="0"/>
        <v>1.3308069153808304</v>
      </c>
      <c r="AK29" s="8">
        <f t="shared" si="1"/>
        <v>-1.1903441132542898</v>
      </c>
      <c r="AL29" s="8">
        <f t="shared" si="2"/>
        <v>2.3271348612058418</v>
      </c>
      <c r="AM29" s="8">
        <f t="shared" si="3"/>
        <v>1.6961943411505371</v>
      </c>
      <c r="AN29" s="8">
        <f t="shared" si="6"/>
        <v>4.0652840577995901</v>
      </c>
      <c r="AO29" s="8">
        <f t="shared" si="7"/>
        <v>0.91147532776008633</v>
      </c>
      <c r="AP29" s="8">
        <f t="shared" si="22"/>
        <v>0.38079195605760718</v>
      </c>
      <c r="AQ29" s="8">
        <f t="shared" si="8"/>
        <v>1.3436146037228427</v>
      </c>
      <c r="AR29" s="8"/>
      <c r="AS29">
        <v>-2.96896</v>
      </c>
      <c r="AT29" s="1">
        <f t="shared" si="23"/>
        <v>1.2504978571428573</v>
      </c>
      <c r="AU29" s="5">
        <f t="shared" si="24"/>
        <v>-4.2194578571428574</v>
      </c>
      <c r="AV29" s="5">
        <f t="shared" si="26"/>
        <v>-3.3847323626373629</v>
      </c>
    </row>
    <row r="30" spans="1:56" x14ac:dyDescent="0.25">
      <c r="A30" s="5">
        <v>-0.38100000000000001</v>
      </c>
      <c r="B30" s="5">
        <f t="shared" si="9"/>
        <v>-4.4541062801932374E-2</v>
      </c>
      <c r="C30">
        <v>2000</v>
      </c>
      <c r="D30" t="s">
        <v>0</v>
      </c>
      <c r="E30">
        <v>10</v>
      </c>
      <c r="F30">
        <v>0.22800000000000001</v>
      </c>
      <c r="G30" s="1">
        <f t="shared" si="15"/>
        <v>0.35492857142857143</v>
      </c>
      <c r="H30">
        <f t="shared" si="16"/>
        <v>-0.12692857142857142</v>
      </c>
      <c r="I30" s="5">
        <f t="shared" si="10"/>
        <v>-0.10073076923076925</v>
      </c>
      <c r="J30" s="7">
        <v>106.196</v>
      </c>
      <c r="K30" s="7">
        <v>51.920999999999999</v>
      </c>
      <c r="L30" s="7">
        <v>240.58199999999999</v>
      </c>
      <c r="M30" s="7">
        <v>267.93099999999998</v>
      </c>
      <c r="N30" s="7">
        <v>17.065999999999999</v>
      </c>
      <c r="O30" s="7">
        <v>43.991</v>
      </c>
      <c r="P30" s="4">
        <f t="shared" si="17"/>
        <v>104.76407142857144</v>
      </c>
      <c r="Q30" s="4">
        <f t="shared" si="11"/>
        <v>51.271642857142851</v>
      </c>
      <c r="R30" s="4">
        <f t="shared" si="11"/>
        <v>241.64314285714286</v>
      </c>
      <c r="S30" s="4">
        <f t="shared" si="11"/>
        <v>268.09778571428569</v>
      </c>
      <c r="T30" s="4">
        <f t="shared" si="11"/>
        <v>16.948428571428572</v>
      </c>
      <c r="U30" s="4">
        <f t="shared" si="11"/>
        <v>43.984928571428576</v>
      </c>
      <c r="V30" s="7">
        <f t="shared" si="18"/>
        <v>1.431928571428557</v>
      </c>
      <c r="W30" s="7">
        <f t="shared" si="12"/>
        <v>0.64935714285714852</v>
      </c>
      <c r="X30" s="7">
        <f t="shared" si="13"/>
        <v>-1.0611428571428689</v>
      </c>
      <c r="Y30" s="7">
        <f t="shared" si="14"/>
        <v>-0.16678571428570876</v>
      </c>
      <c r="Z30" s="7">
        <f t="shared" si="19"/>
        <v>-0.11757142857142711</v>
      </c>
      <c r="AA30" s="7">
        <f t="shared" si="20"/>
        <v>-6.0714285714240646E-3</v>
      </c>
      <c r="AB30" s="7">
        <f t="shared" ref="AB30:AG30" si="32">AVERAGE(V28:V32)</f>
        <v>0.48460769230768508</v>
      </c>
      <c r="AC30" s="7">
        <f t="shared" si="32"/>
        <v>0.44559340659340591</v>
      </c>
      <c r="AD30" s="7">
        <f t="shared" si="32"/>
        <v>-0.55733956043954436</v>
      </c>
      <c r="AE30" s="7">
        <f t="shared" si="32"/>
        <v>4.7812087912097921E-2</v>
      </c>
      <c r="AF30" s="7">
        <f t="shared" si="32"/>
        <v>-0.45024945054945203</v>
      </c>
      <c r="AG30" s="7">
        <f t="shared" si="32"/>
        <v>0.1163989010988999</v>
      </c>
      <c r="AH30" s="7">
        <f t="shared" si="28"/>
        <v>-1.0428247108692197</v>
      </c>
      <c r="AI30" s="6">
        <f t="shared" si="5"/>
        <v>7</v>
      </c>
      <c r="AJ30" s="8">
        <f t="shared" si="0"/>
        <v>1.3893517559682442</v>
      </c>
      <c r="AK30" s="8">
        <f t="shared" si="1"/>
        <v>-1.1303829122592435</v>
      </c>
      <c r="AL30" s="8">
        <f t="shared" si="2"/>
        <v>2.1118588061273069</v>
      </c>
      <c r="AM30" s="8">
        <f t="shared" si="3"/>
        <v>1.4493271808586135</v>
      </c>
      <c r="AN30" s="8">
        <f t="shared" si="6"/>
        <v>3.9100449478931618</v>
      </c>
      <c r="AO30" s="8">
        <f t="shared" si="7"/>
        <v>0.72659022116331518</v>
      </c>
      <c r="AP30" s="8">
        <f t="shared" si="22"/>
        <v>0.28642723865808695</v>
      </c>
      <c r="AQ30" s="8">
        <f t="shared" si="8"/>
        <v>1.1364366812297897</v>
      </c>
      <c r="AR30" s="8"/>
      <c r="AS30">
        <v>0.56323000000000001</v>
      </c>
      <c r="AT30" s="1">
        <f t="shared" si="23"/>
        <v>1.1630392857142855</v>
      </c>
      <c r="AU30" s="5">
        <f t="shared" si="24"/>
        <v>-0.59980928571428549</v>
      </c>
      <c r="AV30" s="5">
        <f t="shared" si="26"/>
        <v>-3.5661512857142852</v>
      </c>
    </row>
    <row r="31" spans="1:56" x14ac:dyDescent="0.25">
      <c r="A31" s="5">
        <v>-0.755</v>
      </c>
      <c r="B31" s="5">
        <f t="shared" si="9"/>
        <v>-5.5297906602254435E-2</v>
      </c>
      <c r="C31">
        <v>2000</v>
      </c>
      <c r="D31" t="s">
        <v>0</v>
      </c>
      <c r="E31">
        <v>11</v>
      </c>
      <c r="F31">
        <v>0.26200000000000001</v>
      </c>
      <c r="G31" s="1">
        <f>AVERAGE(F31,F43,F55,F67,F79,F91,F103,F115,F127,F139,F151,F163,F175)</f>
        <v>0.32269230769230772</v>
      </c>
      <c r="H31">
        <f t="shared" si="16"/>
        <v>-6.0692307692307712E-2</v>
      </c>
      <c r="I31" s="5">
        <f t="shared" si="10"/>
        <v>-0.10213003663003666</v>
      </c>
      <c r="J31" s="7">
        <v>113.13</v>
      </c>
      <c r="K31" s="7">
        <v>53.817</v>
      </c>
      <c r="L31" s="7">
        <v>239.44399999999999</v>
      </c>
      <c r="M31" s="7">
        <v>267.137</v>
      </c>
      <c r="N31" s="7">
        <v>26.777000000000001</v>
      </c>
      <c r="O31" s="7">
        <v>58.396000000000001</v>
      </c>
      <c r="P31" s="4">
        <f>AVERAGE(J31,J43,J55,J67,J79,J91,J103,J115,J127,J139,J151,J163,J175)</f>
        <v>112.70492307692308</v>
      </c>
      <c r="Q31" s="4">
        <f t="shared" ref="Q31:U34" si="33">AVERAGE(K31,K43,K55,K67,K79,K91,K103,K115,K127,K139,K151,K163,K175)</f>
        <v>53.204615384615394</v>
      </c>
      <c r="R31" s="4">
        <f t="shared" si="33"/>
        <v>240.30030769230768</v>
      </c>
      <c r="S31" s="4">
        <f t="shared" si="33"/>
        <v>267.19661538461537</v>
      </c>
      <c r="T31" s="4">
        <f t="shared" si="33"/>
        <v>25.962923076923069</v>
      </c>
      <c r="U31" s="4">
        <f t="shared" si="33"/>
        <v>58.566461538461532</v>
      </c>
      <c r="V31" s="7">
        <f t="shared" si="18"/>
        <v>0.42507692307691514</v>
      </c>
      <c r="W31" s="7">
        <f t="shared" si="12"/>
        <v>0.61238461538460598</v>
      </c>
      <c r="X31" s="7">
        <f t="shared" si="13"/>
        <v>-0.85630769230769488</v>
      </c>
      <c r="Y31" s="7">
        <f t="shared" si="14"/>
        <v>-5.9615384615369749E-2</v>
      </c>
      <c r="Z31" s="7">
        <f t="shared" si="19"/>
        <v>-0.81407692307693225</v>
      </c>
      <c r="AA31" s="7">
        <f t="shared" si="20"/>
        <v>0.17046153846153089</v>
      </c>
      <c r="AB31" s="7">
        <f t="shared" ref="AB31:AG31" si="34">AVERAGE(V29:V33)</f>
        <v>7.4923076923073498E-2</v>
      </c>
      <c r="AC31" s="7">
        <f t="shared" si="34"/>
        <v>0.37797582417582448</v>
      </c>
      <c r="AD31" s="7">
        <f t="shared" si="34"/>
        <v>-0.47470329670329081</v>
      </c>
      <c r="AE31" s="7">
        <f t="shared" si="34"/>
        <v>5.0489010989019791E-2</v>
      </c>
      <c r="AF31" s="7">
        <f t="shared" si="34"/>
        <v>-0.7345703296703312</v>
      </c>
      <c r="AG31" s="7">
        <f t="shared" si="34"/>
        <v>9.4402197802196497E-2</v>
      </c>
      <c r="AH31" s="7">
        <f t="shared" si="28"/>
        <v>-1.2693868122130354</v>
      </c>
      <c r="AI31" s="6">
        <f t="shared" si="5"/>
        <v>8</v>
      </c>
      <c r="AJ31" s="8">
        <f t="shared" si="0"/>
        <v>1.3058656591212632</v>
      </c>
      <c r="AK31" s="8">
        <f t="shared" si="1"/>
        <v>-1.0528493668918684</v>
      </c>
      <c r="AL31" s="8">
        <f t="shared" si="2"/>
        <v>1.9698071470221528</v>
      </c>
      <c r="AM31" s="8">
        <f t="shared" si="3"/>
        <v>1.2361447484547148</v>
      </c>
      <c r="AN31" s="8">
        <f t="shared" si="6"/>
        <v>3.6296553249940691</v>
      </c>
      <c r="AO31" s="8">
        <f t="shared" si="7"/>
        <v>0.53658660371775524</v>
      </c>
      <c r="AP31" s="8">
        <f t="shared" si="22"/>
        <v>0.19692817038669921</v>
      </c>
      <c r="AQ31" s="8">
        <f t="shared" si="8"/>
        <v>0.9160189462387287</v>
      </c>
      <c r="AR31" s="8"/>
      <c r="AS31">
        <v>-4.06792</v>
      </c>
      <c r="AT31" s="1">
        <f>AVERAGE(AS31,AS43,AS55,AS67,AS79,AS91,AS103,AS115,AS127,AS139,AS151,AS163,AS175)</f>
        <v>0.4648553846153845</v>
      </c>
      <c r="AU31" s="5">
        <f t="shared" si="24"/>
        <v>-4.5327753846153849</v>
      </c>
      <c r="AV31" s="5">
        <f t="shared" si="26"/>
        <v>-3.8404029670329671</v>
      </c>
    </row>
    <row r="32" spans="1:56" x14ac:dyDescent="0.25">
      <c r="A32" s="5">
        <v>-0.58099999999999996</v>
      </c>
      <c r="B32" s="5">
        <f t="shared" si="9"/>
        <v>-6.0386473429951695E-2</v>
      </c>
      <c r="C32">
        <v>2000</v>
      </c>
      <c r="D32" t="s">
        <v>0</v>
      </c>
      <c r="E32">
        <v>12</v>
      </c>
      <c r="F32">
        <v>0.182</v>
      </c>
      <c r="G32" s="1">
        <f>AVERAGE(F32,F44,F56,F68,F80,F92,F104,F116,F128,F140,F152,F164,F176)</f>
        <v>0.30076923076923079</v>
      </c>
      <c r="H32">
        <f t="shared" si="16"/>
        <v>-0.11876923076923079</v>
      </c>
      <c r="I32" s="5">
        <f t="shared" si="10"/>
        <v>-9.2153846153846142E-2</v>
      </c>
      <c r="J32" s="7">
        <v>115.444</v>
      </c>
      <c r="K32" s="7">
        <v>52.621000000000002</v>
      </c>
      <c r="L32" s="7">
        <v>240.07300000000001</v>
      </c>
      <c r="M32" s="7">
        <v>267.45499999999998</v>
      </c>
      <c r="N32" s="7">
        <v>31.492000000000001</v>
      </c>
      <c r="O32" s="7">
        <v>66.930999999999997</v>
      </c>
      <c r="P32" s="4">
        <f>AVERAGE(J32,J44,J56,J68,J80,J92,J104,J116,J128,J140,J152,J164,J176)</f>
        <v>115.47553846153845</v>
      </c>
      <c r="Q32" s="4">
        <f t="shared" si="33"/>
        <v>52.548846153846156</v>
      </c>
      <c r="R32" s="4">
        <f t="shared" si="33"/>
        <v>240.11346153846154</v>
      </c>
      <c r="S32" s="4">
        <f t="shared" si="33"/>
        <v>266.95353846153847</v>
      </c>
      <c r="T32" s="4">
        <f t="shared" si="33"/>
        <v>31.121615384615385</v>
      </c>
      <c r="U32" s="4">
        <f t="shared" si="33"/>
        <v>67.20746153846153</v>
      </c>
      <c r="V32" s="7">
        <f t="shared" si="18"/>
        <v>-3.1538461538445972E-2</v>
      </c>
      <c r="W32" s="7">
        <f t="shared" si="12"/>
        <v>7.2153846153845791E-2</v>
      </c>
      <c r="X32" s="7">
        <f t="shared" si="13"/>
        <v>-4.0461538461528335E-2</v>
      </c>
      <c r="Y32" s="7">
        <f t="shared" si="14"/>
        <v>0.50146153846151265</v>
      </c>
      <c r="Z32" s="7">
        <f t="shared" si="19"/>
        <v>-0.37038461538461576</v>
      </c>
      <c r="AA32" s="7">
        <f t="shared" si="20"/>
        <v>0.27646153846153254</v>
      </c>
      <c r="AB32" s="7">
        <f t="shared" ref="AB32:AG32" si="35">AVERAGE(V30:V34)</f>
        <v>0.10470879120879317</v>
      </c>
      <c r="AC32" s="7">
        <f t="shared" si="35"/>
        <v>0.38759450549450347</v>
      </c>
      <c r="AD32" s="7">
        <f t="shared" si="35"/>
        <v>-0.55027472527472698</v>
      </c>
      <c r="AE32" s="7">
        <f t="shared" si="35"/>
        <v>5.7719780219758834E-2</v>
      </c>
      <c r="AF32" s="7">
        <f t="shared" si="35"/>
        <v>-0.74182197802197936</v>
      </c>
      <c r="AG32" s="7">
        <f t="shared" si="35"/>
        <v>0.14932417582417373</v>
      </c>
      <c r="AH32" s="7">
        <f t="shared" si="28"/>
        <v>-1.1990716649156679</v>
      </c>
      <c r="AI32" s="6">
        <f t="shared" si="5"/>
        <v>9</v>
      </c>
      <c r="AJ32" s="8">
        <f t="shared" si="0"/>
        <v>1.1704130545267661</v>
      </c>
      <c r="AK32" s="8">
        <f t="shared" si="1"/>
        <v>-0.95774424536771396</v>
      </c>
      <c r="AL32" s="8">
        <f t="shared" si="2"/>
        <v>1.8322622231772541</v>
      </c>
      <c r="AM32" s="8">
        <f t="shared" si="3"/>
        <v>1.0349505002768793</v>
      </c>
      <c r="AN32" s="8">
        <f t="shared" si="6"/>
        <v>3.2678748198043519</v>
      </c>
      <c r="AO32" s="8">
        <f t="shared" si="7"/>
        <v>0.34202874493918273</v>
      </c>
      <c r="AP32" s="8">
        <f t="shared" si="22"/>
        <v>0.12448143351921404</v>
      </c>
      <c r="AQ32" s="8">
        <f t="shared" si="8"/>
        <v>0.69242611396555276</v>
      </c>
      <c r="AR32" s="8"/>
      <c r="AS32">
        <v>-3.4793599999999998</v>
      </c>
      <c r="AT32" s="1">
        <f>AVERAGE(AS32,AS44,AS56,AS68,AS80,AS92,AS104,AS116,AS128,AS140,AS152,AS164,AS176)</f>
        <v>0.42655461538461548</v>
      </c>
      <c r="AU32" s="5">
        <f t="shared" si="24"/>
        <v>-3.9059146153846154</v>
      </c>
      <c r="AV32" s="5">
        <f t="shared" si="26"/>
        <v>-3.726643241758242</v>
      </c>
    </row>
    <row r="33" spans="1:48" x14ac:dyDescent="0.25">
      <c r="A33" s="5">
        <v>-0.53900000000000003</v>
      </c>
      <c r="B33" s="5">
        <f t="shared" si="9"/>
        <v>-5.9033816425120782E-2</v>
      </c>
      <c r="C33">
        <v>2001</v>
      </c>
      <c r="D33" t="s">
        <v>0</v>
      </c>
      <c r="E33">
        <v>1</v>
      </c>
      <c r="F33">
        <v>0.20799999999999999</v>
      </c>
      <c r="G33" s="1">
        <f>AVERAGE(F33,F45,F57,F69,F81,F93,F105,F117,F129,F141,F153,F165,F177)</f>
        <v>0.30499999999999994</v>
      </c>
      <c r="H33">
        <f t="shared" si="16"/>
        <v>-9.6999999999999947E-2</v>
      </c>
      <c r="I33" s="5">
        <f t="shared" si="10"/>
        <v>-9.3589743589743549E-2</v>
      </c>
      <c r="J33" s="7">
        <v>110.821</v>
      </c>
      <c r="K33" s="7">
        <v>51.253</v>
      </c>
      <c r="L33" s="7">
        <v>240.90199999999999</v>
      </c>
      <c r="M33" s="7">
        <v>267.61200000000002</v>
      </c>
      <c r="N33" s="7">
        <v>33.433999999999997</v>
      </c>
      <c r="O33" s="7">
        <v>66.290999999999997</v>
      </c>
      <c r="P33" s="4">
        <f>AVERAGE(J33,J45,J57,J69,J81,J93,J105,J117,J129,J141,J153,J165,J177)</f>
        <v>112.59392307692306</v>
      </c>
      <c r="Q33" s="4">
        <f t="shared" si="33"/>
        <v>51.253230769230768</v>
      </c>
      <c r="R33" s="4">
        <f t="shared" si="33"/>
        <v>240.98846153846154</v>
      </c>
      <c r="S33" s="4">
        <f t="shared" si="33"/>
        <v>267.55761538461542</v>
      </c>
      <c r="T33" s="4">
        <f t="shared" si="33"/>
        <v>31.40053846153846</v>
      </c>
      <c r="U33" s="4">
        <f t="shared" si="33"/>
        <v>66.172230769230765</v>
      </c>
      <c r="V33" s="7">
        <f t="shared" si="18"/>
        <v>-1.7729230769230639</v>
      </c>
      <c r="W33" s="7">
        <f t="shared" si="12"/>
        <v>-2.3076923076814637E-4</v>
      </c>
      <c r="X33" s="7">
        <f t="shared" si="13"/>
        <v>-8.6461538461549026E-2</v>
      </c>
      <c r="Y33" s="7">
        <f t="shared" si="14"/>
        <v>5.438461538460615E-2</v>
      </c>
      <c r="Z33" s="7">
        <f t="shared" si="19"/>
        <v>-2.0334615384615375</v>
      </c>
      <c r="AA33" s="7">
        <f t="shared" si="20"/>
        <v>-0.11876923076923163</v>
      </c>
      <c r="AB33" s="7">
        <f t="shared" ref="AB33:AG33" si="36">AVERAGE(V31:V35)</f>
        <v>-0.26403406593405804</v>
      </c>
      <c r="AC33" s="7">
        <f t="shared" si="36"/>
        <v>0.29539450549450236</v>
      </c>
      <c r="AD33" s="7">
        <f t="shared" si="36"/>
        <v>-0.43737472527472504</v>
      </c>
      <c r="AE33" s="7">
        <f t="shared" si="36"/>
        <v>5.2619780219765745E-2</v>
      </c>
      <c r="AF33" s="7">
        <f t="shared" si="36"/>
        <v>-0.91125054945055095</v>
      </c>
      <c r="AG33" s="7">
        <f t="shared" si="36"/>
        <v>0.13869560439560188</v>
      </c>
      <c r="AH33" s="7">
        <f t="shared" si="28"/>
        <v>-1.2820542168908124</v>
      </c>
      <c r="AI33" s="6">
        <f t="shared" si="5"/>
        <v>10</v>
      </c>
      <c r="AJ33" s="8">
        <f t="shared" si="0"/>
        <v>0.97244540511634747</v>
      </c>
      <c r="AK33" s="8">
        <f t="shared" si="1"/>
        <v>-0.84218343832942621</v>
      </c>
      <c r="AL33" s="8">
        <f t="shared" si="2"/>
        <v>1.7173383307087717</v>
      </c>
      <c r="AM33" s="8">
        <f t="shared" si="3"/>
        <v>0.82943436374529744</v>
      </c>
      <c r="AN33" s="8">
        <f t="shared" si="6"/>
        <v>2.8673024932966689</v>
      </c>
      <c r="AO33" s="8">
        <f t="shared" si="7"/>
        <v>0.16454373137273323</v>
      </c>
      <c r="AP33" s="8">
        <f t="shared" si="22"/>
        <v>5.7582471712155782E-2</v>
      </c>
      <c r="AQ33" s="8">
        <f t="shared" si="8"/>
        <v>0.45999972322726246</v>
      </c>
      <c r="AR33" s="8"/>
      <c r="AS33">
        <v>-5.4137300000000002</v>
      </c>
      <c r="AT33" s="1">
        <f>AVERAGE(AS33,AS45,AS57,AS69,AS81,AS93,AS105,AS117,AS129,AS141,AS153,AS165,AS177)</f>
        <v>0.53032769230769217</v>
      </c>
      <c r="AU33" s="5">
        <f t="shared" si="24"/>
        <v>-5.944057692307692</v>
      </c>
      <c r="AV33" s="5">
        <f t="shared" si="26"/>
        <v>-4.4569998131868136</v>
      </c>
    </row>
    <row r="34" spans="1:48" x14ac:dyDescent="0.25">
      <c r="A34" s="5">
        <v>-0.71299999999999997</v>
      </c>
      <c r="B34" s="5">
        <f t="shared" si="9"/>
        <v>-5.9742351046698873E-2</v>
      </c>
      <c r="C34">
        <v>2001</v>
      </c>
      <c r="D34" t="s">
        <v>0</v>
      </c>
      <c r="E34">
        <v>2</v>
      </c>
      <c r="F34">
        <v>0.245</v>
      </c>
      <c r="G34" s="1">
        <f>AVERAGE(F34,F46,F58,F70,F82,F94,F106,F118,F130,F142,F154,F166,F178)</f>
        <v>0.30999999999999994</v>
      </c>
      <c r="H34">
        <f t="shared" si="16"/>
        <v>-6.4999999999999947E-2</v>
      </c>
      <c r="I34" s="5">
        <f t="shared" si="10"/>
        <v>-3.6690476190476169E-2</v>
      </c>
      <c r="J34" s="7">
        <v>106.875</v>
      </c>
      <c r="K34" s="7">
        <v>51.286000000000001</v>
      </c>
      <c r="L34" s="7">
        <v>241.03700000000001</v>
      </c>
      <c r="M34" s="7">
        <v>268.18799999999999</v>
      </c>
      <c r="N34" s="7">
        <v>26.408000000000001</v>
      </c>
      <c r="O34" s="7">
        <v>54.847000000000001</v>
      </c>
      <c r="P34" s="4">
        <f>AVERAGE(J34,J46,J58,J70,J82,J94,J106,J118,J130,J142,J154,J166,J178)</f>
        <v>106.404</v>
      </c>
      <c r="Q34" s="4">
        <f t="shared" si="33"/>
        <v>50.681692307692316</v>
      </c>
      <c r="R34" s="4">
        <f t="shared" si="33"/>
        <v>241.744</v>
      </c>
      <c r="S34" s="4">
        <f t="shared" si="33"/>
        <v>268.22884615384623</v>
      </c>
      <c r="T34" s="4">
        <f t="shared" si="33"/>
        <v>26.034384615384617</v>
      </c>
      <c r="U34" s="4">
        <f t="shared" si="33"/>
        <v>55.271538461538462</v>
      </c>
      <c r="V34" s="7">
        <f t="shared" si="18"/>
        <v>0.47100000000000364</v>
      </c>
      <c r="W34" s="7">
        <f t="shared" si="12"/>
        <v>0.60430769230768533</v>
      </c>
      <c r="X34" s="7">
        <f t="shared" si="13"/>
        <v>-0.70699999999999363</v>
      </c>
      <c r="Y34" s="7">
        <f t="shared" si="14"/>
        <v>-4.0846153846246125E-2</v>
      </c>
      <c r="Z34" s="7">
        <f t="shared" si="19"/>
        <v>-0.37361538461538402</v>
      </c>
      <c r="AA34" s="7">
        <f t="shared" si="20"/>
        <v>0.42453846153846087</v>
      </c>
      <c r="AB34" s="7">
        <f t="shared" ref="AB34:AG34" si="37">AVERAGE(V32:V36)</f>
        <v>-0.18493516483515862</v>
      </c>
      <c r="AC34" s="7">
        <f t="shared" si="37"/>
        <v>0.30641758241758055</v>
      </c>
      <c r="AD34" s="7">
        <f t="shared" si="37"/>
        <v>-0.30852747252746437</v>
      </c>
      <c r="AE34" s="7">
        <f t="shared" si="37"/>
        <v>9.4628571428552272E-2</v>
      </c>
      <c r="AF34" s="7">
        <f t="shared" si="37"/>
        <v>-0.63020659340659313</v>
      </c>
      <c r="AG34" s="7">
        <f t="shared" si="37"/>
        <v>0.26447472527472404</v>
      </c>
      <c r="AH34" s="7">
        <f t="shared" si="28"/>
        <v>-1.0061611545344555</v>
      </c>
      <c r="AI34" s="6">
        <f t="shared" si="5"/>
        <v>11</v>
      </c>
      <c r="AJ34" s="8">
        <f t="shared" si="0"/>
        <v>0.79387546020522604</v>
      </c>
      <c r="AK34" s="8">
        <f t="shared" si="1"/>
        <v>-0.70669468051734075</v>
      </c>
      <c r="AL34" s="8">
        <f t="shared" si="2"/>
        <v>1.5866259560091782</v>
      </c>
      <c r="AM34" s="8">
        <f t="shared" si="3"/>
        <v>0.63107770486060755</v>
      </c>
      <c r="AN34" s="8">
        <f t="shared" si="6"/>
        <v>2.5071409581298543</v>
      </c>
      <c r="AO34" s="8">
        <f t="shared" si="7"/>
        <v>5.068688266634605E-2</v>
      </c>
      <c r="AP34" s="8">
        <f t="shared" si="22"/>
        <v>-8.4029161018932047E-4</v>
      </c>
      <c r="AQ34" s="8">
        <f t="shared" si="8"/>
        <v>0.24285052798286838</v>
      </c>
      <c r="AR34" s="8"/>
      <c r="AS34">
        <v>-2.78931</v>
      </c>
      <c r="AT34" s="1">
        <f>AVERAGE(AS34,AS46,AS58,AS70,AS82,AS94,AS106,AS118,AS130,AS142,AS154,AS166,AS178)</f>
        <v>0.86134923076923076</v>
      </c>
      <c r="AU34" s="5">
        <f t="shared" si="24"/>
        <v>-3.6506592307692305</v>
      </c>
      <c r="AV34" s="5">
        <f t="shared" si="26"/>
        <v>-3.3155518791208793</v>
      </c>
    </row>
    <row r="35" spans="1:48" x14ac:dyDescent="0.25">
      <c r="A35" s="5">
        <v>-0.60299999999999998</v>
      </c>
      <c r="B35" s="5">
        <f t="shared" si="9"/>
        <v>-4.7053140096618352E-2</v>
      </c>
      <c r="C35">
        <v>2001</v>
      </c>
      <c r="D35" t="s">
        <v>0</v>
      </c>
      <c r="E35">
        <v>3</v>
      </c>
      <c r="F35">
        <v>0.36599999999999999</v>
      </c>
      <c r="G35">
        <f>G23</f>
        <v>0.31407142857142861</v>
      </c>
      <c r="H35">
        <f t="shared" si="16"/>
        <v>5.192857142857138E-2</v>
      </c>
      <c r="I35" s="5">
        <f t="shared" si="10"/>
        <v>-2.4047619047618909E-3</v>
      </c>
      <c r="J35" s="7">
        <v>99.513999999999996</v>
      </c>
      <c r="K35" s="7">
        <v>50.780999999999999</v>
      </c>
      <c r="L35" s="7">
        <v>241.09899999999999</v>
      </c>
      <c r="M35" s="7">
        <v>268.18400000000003</v>
      </c>
      <c r="N35" s="7">
        <v>15.544</v>
      </c>
      <c r="O35" s="7">
        <v>37.19</v>
      </c>
      <c r="P35">
        <f t="shared" ref="P35:U50" si="38">P23</f>
        <v>99.925785714285695</v>
      </c>
      <c r="Q35">
        <f t="shared" si="38"/>
        <v>50.592642857142856</v>
      </c>
      <c r="R35">
        <f t="shared" si="38"/>
        <v>241.59564285714285</v>
      </c>
      <c r="S35">
        <f t="shared" si="38"/>
        <v>268.3762857142857</v>
      </c>
      <c r="T35">
        <f t="shared" si="38"/>
        <v>14.579285714285716</v>
      </c>
      <c r="U35">
        <f t="shared" si="38"/>
        <v>37.130785714285715</v>
      </c>
      <c r="V35" s="7">
        <f t="shared" si="18"/>
        <v>-0.4117857142856991</v>
      </c>
      <c r="W35" s="7">
        <f t="shared" si="12"/>
        <v>0.18835714285714289</v>
      </c>
      <c r="X35" s="7">
        <f t="shared" si="13"/>
        <v>-0.49664285714285938</v>
      </c>
      <c r="Y35" s="7">
        <f t="shared" si="14"/>
        <v>-0.1922857142856742</v>
      </c>
      <c r="Z35" s="7">
        <f t="shared" si="19"/>
        <v>-0.96471428571428497</v>
      </c>
      <c r="AA35" s="7">
        <f t="shared" si="20"/>
        <v>-5.9214285714283221E-2</v>
      </c>
      <c r="AB35" s="7">
        <f t="shared" ref="AB35:AG35" si="39">AVERAGE(V33:V37)</f>
        <v>-0.13048461538461426</v>
      </c>
      <c r="AC35" s="7">
        <f t="shared" si="39"/>
        <v>0.30167252747252604</v>
      </c>
      <c r="AD35" s="7">
        <f t="shared" si="39"/>
        <v>-0.24789230769230244</v>
      </c>
      <c r="AE35" s="7">
        <f t="shared" si="39"/>
        <v>6.5921978021958691E-2</v>
      </c>
      <c r="AF35" s="7">
        <f t="shared" si="39"/>
        <v>-0.47092967032966959</v>
      </c>
      <c r="AG35" s="7">
        <f t="shared" si="39"/>
        <v>0.27493956043956036</v>
      </c>
      <c r="AH35" s="7">
        <f t="shared" si="28"/>
        <v>-0.81016051690732005</v>
      </c>
      <c r="AI35" s="6">
        <f t="shared" si="5"/>
        <v>12</v>
      </c>
      <c r="AJ35" s="8">
        <f t="shared" si="0"/>
        <v>0.60368651444984112</v>
      </c>
      <c r="AK35" s="8">
        <f t="shared" si="1"/>
        <v>-0.55791574718213965</v>
      </c>
      <c r="AL35" s="8">
        <f t="shared" si="2"/>
        <v>1.4666483793184435</v>
      </c>
      <c r="AM35" s="8">
        <f t="shared" si="3"/>
        <v>0.44696612177863732</v>
      </c>
      <c r="AN35" s="8">
        <f t="shared" si="6"/>
        <v>2.1953646894368433</v>
      </c>
      <c r="AO35" s="8">
        <f t="shared" si="7"/>
        <v>1.3490285479675868E-2</v>
      </c>
      <c r="AP35" s="8">
        <f t="shared" si="22"/>
        <v>-5.9798648985482455E-2</v>
      </c>
      <c r="AQ35" s="8">
        <f t="shared" si="8"/>
        <v>3.4555802527433205E-2</v>
      </c>
      <c r="AR35" s="8"/>
      <c r="AS35">
        <v>-4.0087299999999999</v>
      </c>
      <c r="AT35" s="1">
        <f>AT23</f>
        <v>0.24286214285714289</v>
      </c>
      <c r="AU35" s="5">
        <f t="shared" si="24"/>
        <v>-4.2515921428571426</v>
      </c>
      <c r="AV35" s="5">
        <f t="shared" si="26"/>
        <v>-2.6306148131868126</v>
      </c>
    </row>
    <row r="36" spans="1:48" x14ac:dyDescent="0.25">
      <c r="A36" s="5">
        <v>-0.14499999999999999</v>
      </c>
      <c r="B36" s="5">
        <f t="shared" si="9"/>
        <v>-1.8035426731078906E-2</v>
      </c>
      <c r="C36">
        <v>2001</v>
      </c>
      <c r="D36" t="s">
        <v>0</v>
      </c>
      <c r="E36">
        <v>4</v>
      </c>
      <c r="F36">
        <v>0.34100000000000003</v>
      </c>
      <c r="G36">
        <f t="shared" ref="G36:G99" si="40">G24</f>
        <v>0.33514285714285713</v>
      </c>
      <c r="H36">
        <f t="shared" si="16"/>
        <v>5.8571428571428941E-3</v>
      </c>
      <c r="I36" s="5">
        <f t="shared" si="10"/>
        <v>5.0000000000001898E-4</v>
      </c>
      <c r="J36" s="7">
        <v>94.245000000000005</v>
      </c>
      <c r="K36" s="7">
        <v>50.777999999999999</v>
      </c>
      <c r="L36" s="7">
        <v>240.88300000000001</v>
      </c>
      <c r="M36" s="7">
        <v>269.10899999999998</v>
      </c>
      <c r="N36" s="7">
        <v>-2.38</v>
      </c>
      <c r="O36" s="7">
        <v>12.861000000000001</v>
      </c>
      <c r="P36">
        <f t="shared" si="38"/>
        <v>93.424428571428592</v>
      </c>
      <c r="Q36">
        <f t="shared" si="38"/>
        <v>50.110500000000002</v>
      </c>
      <c r="R36">
        <f t="shared" si="38"/>
        <v>241.0950714285714</v>
      </c>
      <c r="S36">
        <f t="shared" si="38"/>
        <v>268.95857142857142</v>
      </c>
      <c r="T36">
        <f t="shared" si="38"/>
        <v>-1.7888571428571431</v>
      </c>
      <c r="U36">
        <f t="shared" si="38"/>
        <v>13.660357142857142</v>
      </c>
      <c r="V36" s="7">
        <f t="shared" si="18"/>
        <v>0.8205714285714123</v>
      </c>
      <c r="W36" s="7">
        <f t="shared" si="12"/>
        <v>0.66749999999999687</v>
      </c>
      <c r="X36" s="7">
        <f t="shared" si="13"/>
        <v>-0.21207142857139161</v>
      </c>
      <c r="Y36" s="7">
        <f t="shared" si="14"/>
        <v>0.15042857142856292</v>
      </c>
      <c r="Z36" s="7">
        <f t="shared" si="19"/>
        <v>0.59114285714285675</v>
      </c>
      <c r="AA36" s="7">
        <f t="shared" si="20"/>
        <v>0.79935714285714177</v>
      </c>
      <c r="AB36" s="7">
        <f t="shared" ref="AB36:AG36" si="41">AVERAGE(V34:V38)</f>
        <v>0.20548571428571732</v>
      </c>
      <c r="AC36" s="7">
        <f t="shared" si="41"/>
        <v>0.46353296703296537</v>
      </c>
      <c r="AD36" s="7">
        <f t="shared" si="41"/>
        <v>-0.34227142857142212</v>
      </c>
      <c r="AE36" s="7">
        <f t="shared" si="41"/>
        <v>2.4902197802191495E-2</v>
      </c>
      <c r="AF36" s="7">
        <f t="shared" si="41"/>
        <v>-0.20652307692307606</v>
      </c>
      <c r="AG36" s="7">
        <f t="shared" si="41"/>
        <v>0.41849340659340778</v>
      </c>
      <c r="AH36" s="7">
        <f t="shared" si="28"/>
        <v>-0.55103965733721727</v>
      </c>
      <c r="AI36" s="6">
        <f t="shared" si="5"/>
        <v>13</v>
      </c>
      <c r="AJ36" s="8">
        <f t="shared" si="0"/>
        <v>0.43492449985393389</v>
      </c>
      <c r="AK36" s="8">
        <f t="shared" si="1"/>
        <v>-0.38022812024699754</v>
      </c>
      <c r="AL36" s="8">
        <f t="shared" si="2"/>
        <v>1.3176072333127615</v>
      </c>
      <c r="AM36" s="8">
        <f t="shared" si="3"/>
        <v>0.29019240316815065</v>
      </c>
      <c r="AN36" s="8">
        <f t="shared" si="6"/>
        <v>1.9372030980632731</v>
      </c>
      <c r="AO36" s="8">
        <f t="shared" si="7"/>
        <v>9.3788871912127716E-2</v>
      </c>
      <c r="AP36" s="8">
        <f t="shared" si="22"/>
        <v>-0.11864772618768635</v>
      </c>
      <c r="AQ36" s="8">
        <f t="shared" si="8"/>
        <v>-0.13806093768944003</v>
      </c>
      <c r="AR36" s="8"/>
      <c r="AS36">
        <v>1.7443299999999999</v>
      </c>
      <c r="AT36" s="1">
        <f t="shared" ref="AT36:AT99" si="42">AT24</f>
        <v>0.56986571428571431</v>
      </c>
      <c r="AU36" s="5">
        <f t="shared" si="24"/>
        <v>1.1744642857142855</v>
      </c>
      <c r="AV36" s="5">
        <f t="shared" si="26"/>
        <v>-2.0165254175824172</v>
      </c>
    </row>
    <row r="37" spans="1:48" x14ac:dyDescent="0.25">
      <c r="A37" s="5">
        <v>0.188</v>
      </c>
      <c r="B37" s="5">
        <f t="shared" si="9"/>
        <v>-4.1867954911433146E-4</v>
      </c>
      <c r="C37">
        <v>2001</v>
      </c>
      <c r="D37" t="s">
        <v>0</v>
      </c>
      <c r="E37">
        <v>5</v>
      </c>
      <c r="F37">
        <v>0.28000000000000003</v>
      </c>
      <c r="G37">
        <f t="shared" si="40"/>
        <v>0.33628571428571424</v>
      </c>
      <c r="H37">
        <f t="shared" si="16"/>
        <v>-5.6285714285714217E-2</v>
      </c>
      <c r="I37" s="5">
        <f t="shared" si="10"/>
        <v>-1.435714285714281E-2</v>
      </c>
      <c r="J37" s="7">
        <v>89.641999999999996</v>
      </c>
      <c r="K37" s="7">
        <v>49.468000000000004</v>
      </c>
      <c r="L37" s="7">
        <v>241.989</v>
      </c>
      <c r="M37" s="7">
        <v>270.17599999999999</v>
      </c>
      <c r="N37" s="7">
        <v>-18.334</v>
      </c>
      <c r="O37" s="7">
        <v>-6.3479999999999999</v>
      </c>
      <c r="P37">
        <f t="shared" si="38"/>
        <v>89.40128571428572</v>
      </c>
      <c r="Q37">
        <f t="shared" si="38"/>
        <v>49.41957142857143</v>
      </c>
      <c r="R37">
        <f t="shared" si="38"/>
        <v>241.72628571428572</v>
      </c>
      <c r="S37">
        <f t="shared" si="38"/>
        <v>269.81807142857144</v>
      </c>
      <c r="T37">
        <f t="shared" si="38"/>
        <v>-17.907999999999998</v>
      </c>
      <c r="U37">
        <f t="shared" si="38"/>
        <v>-6.0192142857142859</v>
      </c>
      <c r="V37" s="7">
        <f t="shared" si="18"/>
        <v>0.24071428571427589</v>
      </c>
      <c r="W37" s="7">
        <f t="shared" si="12"/>
        <v>4.8428571428573264E-2</v>
      </c>
      <c r="X37" s="7">
        <f t="shared" si="13"/>
        <v>0.26271428571428146</v>
      </c>
      <c r="Y37" s="7">
        <f t="shared" si="14"/>
        <v>0.35792857142854473</v>
      </c>
      <c r="Z37" s="7">
        <f t="shared" si="19"/>
        <v>0.42600000000000193</v>
      </c>
      <c r="AA37" s="7">
        <f t="shared" si="20"/>
        <v>0.32878571428571401</v>
      </c>
      <c r="AB37" s="7">
        <f t="shared" ref="AB37:AG37" si="43">AVERAGE(V35:V39)</f>
        <v>4.8200000000002775E-2</v>
      </c>
      <c r="AC37" s="7">
        <f t="shared" si="43"/>
        <v>0.36067142857142753</v>
      </c>
      <c r="AD37" s="7">
        <f t="shared" si="43"/>
        <v>-0.23977142857142439</v>
      </c>
      <c r="AE37" s="7">
        <f t="shared" si="43"/>
        <v>1.8442857142861157E-2</v>
      </c>
      <c r="AF37" s="7">
        <f t="shared" si="43"/>
        <v>-0.26944285714285687</v>
      </c>
      <c r="AG37" s="7">
        <f t="shared" si="43"/>
        <v>0.30170000000000152</v>
      </c>
      <c r="AH37" s="7">
        <f t="shared" si="28"/>
        <v>-0.40450549227860033</v>
      </c>
      <c r="AI37" s="6">
        <f t="shared" si="5"/>
        <v>14</v>
      </c>
      <c r="AJ37" s="8">
        <f t="shared" si="0"/>
        <v>0.20168810396705755</v>
      </c>
      <c r="AK37" s="8">
        <f t="shared" si="1"/>
        <v>-0.23773186292497073</v>
      </c>
      <c r="AL37" s="8">
        <f t="shared" si="2"/>
        <v>1.160787064406394</v>
      </c>
      <c r="AM37" s="8">
        <f t="shared" si="3"/>
        <v>0.13503732137768182</v>
      </c>
      <c r="AN37" s="8">
        <f t="shared" si="6"/>
        <v>1.6490839009579243</v>
      </c>
      <c r="AO37" s="8">
        <f t="shared" si="7"/>
        <v>0.18306835315429318</v>
      </c>
      <c r="AP37" s="8">
        <f t="shared" si="22"/>
        <v>-0.17396742594535577</v>
      </c>
      <c r="AQ37" s="8">
        <f t="shared" si="8"/>
        <v>-0.28826957630824734</v>
      </c>
      <c r="AR37" s="8"/>
      <c r="AS37">
        <v>-0.75185999999999997</v>
      </c>
      <c r="AT37" s="1">
        <f t="shared" si="42"/>
        <v>-0.27063071428571428</v>
      </c>
      <c r="AU37" s="5">
        <f t="shared" si="24"/>
        <v>-0.48122928571428569</v>
      </c>
      <c r="AV37" s="5">
        <f t="shared" si="26"/>
        <v>-1.8202855714285715</v>
      </c>
    </row>
    <row r="38" spans="1:48" x14ac:dyDescent="0.25">
      <c r="A38" s="5">
        <v>-5.6000000000000001E-2</v>
      </c>
      <c r="B38" s="5">
        <f t="shared" si="9"/>
        <v>1.2399355877616747E-2</v>
      </c>
      <c r="C38">
        <v>2001</v>
      </c>
      <c r="D38" t="s">
        <v>0</v>
      </c>
      <c r="E38">
        <v>6</v>
      </c>
      <c r="F38">
        <v>0.36599999999999999</v>
      </c>
      <c r="G38">
        <f t="shared" si="40"/>
        <v>0.3586428571428571</v>
      </c>
      <c r="H38">
        <f t="shared" si="16"/>
        <v>7.3571428571428954E-3</v>
      </c>
      <c r="I38" s="5">
        <f t="shared" si="10"/>
        <v>-2.4023809523809503E-2</v>
      </c>
      <c r="J38" s="7">
        <v>87.17</v>
      </c>
      <c r="K38" s="7">
        <v>48.145000000000003</v>
      </c>
      <c r="L38" s="7">
        <v>242.15299999999999</v>
      </c>
      <c r="M38" s="7">
        <v>270.17</v>
      </c>
      <c r="N38" s="7">
        <v>-25.713999999999999</v>
      </c>
      <c r="O38" s="7">
        <v>-14.707000000000001</v>
      </c>
      <c r="P38">
        <f t="shared" si="38"/>
        <v>87.263071428571408</v>
      </c>
      <c r="Q38">
        <f t="shared" si="38"/>
        <v>47.335928571428575</v>
      </c>
      <c r="R38">
        <f t="shared" si="38"/>
        <v>242.71135714285714</v>
      </c>
      <c r="S38">
        <f t="shared" si="38"/>
        <v>270.32071428571425</v>
      </c>
      <c r="T38">
        <f t="shared" si="38"/>
        <v>-26.425428571428569</v>
      </c>
      <c r="U38">
        <f t="shared" si="38"/>
        <v>-14.107999999999995</v>
      </c>
      <c r="V38" s="7">
        <f t="shared" si="18"/>
        <v>-9.3071428571406045E-2</v>
      </c>
      <c r="W38" s="7">
        <f t="shared" si="12"/>
        <v>0.80907142857142844</v>
      </c>
      <c r="X38" s="7">
        <f t="shared" si="13"/>
        <v>-0.55835714285714744</v>
      </c>
      <c r="Y38" s="7">
        <f t="shared" si="14"/>
        <v>-0.15071428571422985</v>
      </c>
      <c r="Z38" s="7">
        <f t="shared" si="19"/>
        <v>-0.71142857142856997</v>
      </c>
      <c r="AA38" s="7">
        <f t="shared" si="20"/>
        <v>0.59900000000000553</v>
      </c>
      <c r="AB38" s="7">
        <f t="shared" ref="AB38:AG38" si="44">AVERAGE(V36:V40)</f>
        <v>0.19565714285714364</v>
      </c>
      <c r="AC38" s="7">
        <f t="shared" si="44"/>
        <v>0.40257142857142725</v>
      </c>
      <c r="AD38" s="7">
        <f t="shared" si="44"/>
        <v>-3.6771428571415757E-2</v>
      </c>
      <c r="AE38" s="7">
        <f t="shared" si="44"/>
        <v>0.18949999999999817</v>
      </c>
      <c r="AF38" s="7">
        <f t="shared" si="44"/>
        <v>6.7128571428571787E-2</v>
      </c>
      <c r="AG38" s="7">
        <f t="shared" si="44"/>
        <v>0.5005857142857153</v>
      </c>
      <c r="AH38" s="7">
        <f t="shared" si="28"/>
        <v>5.8276315653938419E-2</v>
      </c>
      <c r="AI38" s="6">
        <f t="shared" si="5"/>
        <v>15</v>
      </c>
      <c r="AJ38" s="8">
        <f t="shared" si="0"/>
        <v>-4.798673689597182E-2</v>
      </c>
      <c r="AK38" s="8">
        <f t="shared" si="1"/>
        <v>-0.1076752175531322</v>
      </c>
      <c r="AL38" s="8">
        <f t="shared" si="2"/>
        <v>1.0142572844934565</v>
      </c>
      <c r="AM38" s="8">
        <f t="shared" si="3"/>
        <v>3.4018433341449467E-2</v>
      </c>
      <c r="AN38" s="8">
        <f t="shared" si="6"/>
        <v>1.3686344640494408</v>
      </c>
      <c r="AO38" s="8">
        <f t="shared" si="7"/>
        <v>0.32791917326024778</v>
      </c>
      <c r="AP38" s="8">
        <f t="shared" si="22"/>
        <v>-0.224324520472162</v>
      </c>
      <c r="AQ38" s="8">
        <f t="shared" si="8"/>
        <v>-0.39196443530128522</v>
      </c>
      <c r="AR38" s="8"/>
      <c r="AS38">
        <v>-2.9628100000000002</v>
      </c>
      <c r="AT38" s="1">
        <f t="shared" si="42"/>
        <v>-8.9199285714286008E-2</v>
      </c>
      <c r="AU38" s="5">
        <f t="shared" si="24"/>
        <v>-2.8736107142857144</v>
      </c>
      <c r="AV38" s="5">
        <f t="shared" si="26"/>
        <v>-0.6222390000000001</v>
      </c>
    </row>
    <row r="39" spans="1:48" x14ac:dyDescent="0.25">
      <c r="A39" s="5">
        <v>0.253</v>
      </c>
      <c r="B39" s="5">
        <f t="shared" si="9"/>
        <v>1.8164251207729472E-2</v>
      </c>
      <c r="C39">
        <v>2001</v>
      </c>
      <c r="D39" t="s">
        <v>0</v>
      </c>
      <c r="E39">
        <v>7</v>
      </c>
      <c r="F39">
        <v>0.379</v>
      </c>
      <c r="G39">
        <f t="shared" si="40"/>
        <v>0.40214285714285719</v>
      </c>
      <c r="H39">
        <f t="shared" si="16"/>
        <v>-2.3142857142857187E-2</v>
      </c>
      <c r="I39" s="5">
        <f t="shared" si="10"/>
        <v>-1.0309523809523788E-2</v>
      </c>
      <c r="J39" s="7">
        <v>86.113</v>
      </c>
      <c r="K39" s="7">
        <v>45.777000000000001</v>
      </c>
      <c r="L39" s="7">
        <v>243.24299999999999</v>
      </c>
      <c r="M39" s="7">
        <v>270.30399999999997</v>
      </c>
      <c r="N39" s="7">
        <v>-22.64</v>
      </c>
      <c r="O39" s="7">
        <v>-9.3670000000000009</v>
      </c>
      <c r="P39">
        <f t="shared" si="38"/>
        <v>86.428428571428569</v>
      </c>
      <c r="Q39">
        <f t="shared" si="38"/>
        <v>45.687000000000005</v>
      </c>
      <c r="R39">
        <f t="shared" si="38"/>
        <v>243.4375</v>
      </c>
      <c r="S39">
        <f t="shared" si="38"/>
        <v>270.37714285714287</v>
      </c>
      <c r="T39">
        <f t="shared" si="38"/>
        <v>-23.328214285714289</v>
      </c>
      <c r="U39">
        <f t="shared" si="38"/>
        <v>-9.5264285714285712</v>
      </c>
      <c r="V39" s="7">
        <f t="shared" si="18"/>
        <v>-0.31542857142856917</v>
      </c>
      <c r="W39" s="7">
        <f t="shared" si="12"/>
        <v>8.9999999999996305E-2</v>
      </c>
      <c r="X39" s="7">
        <f t="shared" si="13"/>
        <v>-0.194500000000005</v>
      </c>
      <c r="Y39" s="7">
        <f t="shared" si="14"/>
        <v>-7.314285714289781E-2</v>
      </c>
      <c r="Z39" s="7">
        <f t="shared" si="19"/>
        <v>-0.68821428571428811</v>
      </c>
      <c r="AA39" s="7">
        <f t="shared" si="20"/>
        <v>-0.15942857142857036</v>
      </c>
      <c r="AB39" s="7">
        <f t="shared" ref="AB39:AG39" si="45">AVERAGE(V37:V41)</f>
        <v>-6.8428571428569285E-3</v>
      </c>
      <c r="AC39" s="7">
        <f t="shared" si="45"/>
        <v>0.29571428571428554</v>
      </c>
      <c r="AD39" s="7">
        <f t="shared" si="45"/>
        <v>-8.4185714285700902E-2</v>
      </c>
      <c r="AE39" s="7">
        <f t="shared" si="45"/>
        <v>0.13441428571429698</v>
      </c>
      <c r="AF39" s="7">
        <f t="shared" si="45"/>
        <v>-0.19777142857142821</v>
      </c>
      <c r="AG39" s="7">
        <f t="shared" si="45"/>
        <v>0.32390000000000152</v>
      </c>
      <c r="AH39" s="7">
        <f t="shared" si="28"/>
        <v>-0.19593086053907863</v>
      </c>
      <c r="AI39" s="6">
        <f t="shared" si="5"/>
        <v>16</v>
      </c>
      <c r="AJ39" s="8">
        <f t="shared" si="0"/>
        <v>-0.3656982039103473</v>
      </c>
      <c r="AK39" s="8">
        <f t="shared" si="1"/>
        <v>-2.6052595581999304E-2</v>
      </c>
      <c r="AL39" s="8">
        <f t="shared" si="2"/>
        <v>0.81828535662416724</v>
      </c>
      <c r="AM39" s="8">
        <f t="shared" si="3"/>
        <v>-9.7987131991499749E-2</v>
      </c>
      <c r="AN39" s="8">
        <f t="shared" si="6"/>
        <v>0.95448883546969832</v>
      </c>
      <c r="AO39" s="8">
        <f t="shared" si="7"/>
        <v>0.37722053474656858</v>
      </c>
      <c r="AP39" s="8">
        <f t="shared" si="22"/>
        <v>-0.26419063677629157</v>
      </c>
      <c r="AQ39" s="8">
        <f t="shared" si="8"/>
        <v>-0.50028203871616506</v>
      </c>
      <c r="AR39" s="8"/>
      <c r="AS39">
        <v>-2.8639000000000001</v>
      </c>
      <c r="AT39" s="1">
        <f t="shared" si="42"/>
        <v>-0.19443999999999997</v>
      </c>
      <c r="AU39" s="5">
        <f t="shared" si="24"/>
        <v>-2.6694599999999999</v>
      </c>
      <c r="AV39" s="5">
        <f t="shared" si="26"/>
        <v>-1.3085894285714286</v>
      </c>
    </row>
    <row r="40" spans="1:48" x14ac:dyDescent="0.25">
      <c r="A40" s="5">
        <v>0.36699999999999999</v>
      </c>
      <c r="B40" s="5">
        <f t="shared" si="9"/>
        <v>1.5909822866344604E-2</v>
      </c>
      <c r="C40">
        <v>2001</v>
      </c>
      <c r="D40" t="s">
        <v>0</v>
      </c>
      <c r="E40">
        <v>8</v>
      </c>
      <c r="F40">
        <v>0.40100000000000002</v>
      </c>
      <c r="G40">
        <f t="shared" si="40"/>
        <v>0.41614285714285709</v>
      </c>
      <c r="H40">
        <f t="shared" si="16"/>
        <v>-1.5142857142857069E-2</v>
      </c>
      <c r="I40" s="5">
        <f t="shared" si="10"/>
        <v>-1.2952380952380957E-2</v>
      </c>
      <c r="J40" s="7">
        <v>89.436000000000007</v>
      </c>
      <c r="K40" s="7">
        <v>46.496000000000002</v>
      </c>
      <c r="L40" s="7">
        <v>244.30799999999999</v>
      </c>
      <c r="M40" s="7">
        <v>270.67099999999999</v>
      </c>
      <c r="N40" s="7">
        <v>-12.404</v>
      </c>
      <c r="O40" s="7">
        <v>4.173</v>
      </c>
      <c r="P40">
        <f t="shared" si="38"/>
        <v>89.110500000000002</v>
      </c>
      <c r="Q40">
        <f t="shared" si="38"/>
        <v>46.098142857142861</v>
      </c>
      <c r="R40">
        <f t="shared" si="38"/>
        <v>243.78964285714281</v>
      </c>
      <c r="S40">
        <f t="shared" si="38"/>
        <v>270.00799999999998</v>
      </c>
      <c r="T40">
        <f t="shared" si="38"/>
        <v>-11.685857142857142</v>
      </c>
      <c r="U40">
        <f t="shared" si="38"/>
        <v>5.1082142857142854</v>
      </c>
      <c r="V40" s="7">
        <f t="shared" si="18"/>
        <v>0.32550000000000523</v>
      </c>
      <c r="W40" s="7">
        <f t="shared" si="12"/>
        <v>0.39785714285714135</v>
      </c>
      <c r="X40" s="7">
        <f t="shared" si="13"/>
        <v>0.51835714285718382</v>
      </c>
      <c r="Y40" s="7">
        <f t="shared" si="14"/>
        <v>0.66300000000001091</v>
      </c>
      <c r="Z40" s="7">
        <f t="shared" si="19"/>
        <v>0.7181428571428583</v>
      </c>
      <c r="AA40" s="7">
        <f t="shared" si="20"/>
        <v>0.93521428571428533</v>
      </c>
      <c r="AB40" s="7">
        <f t="shared" ref="AB40:AG40" si="46">AVERAGE(V38:V42)</f>
        <v>0.20840000000000031</v>
      </c>
      <c r="AC40" s="7">
        <f t="shared" si="46"/>
        <v>0.2783000000000001</v>
      </c>
      <c r="AD40" s="7">
        <f t="shared" si="46"/>
        <v>-0.18535714285712857</v>
      </c>
      <c r="AE40" s="7">
        <f t="shared" si="46"/>
        <v>0.16487142857145046</v>
      </c>
      <c r="AF40" s="7">
        <f t="shared" si="46"/>
        <v>-0.11728571428571444</v>
      </c>
      <c r="AG40" s="7">
        <f t="shared" si="46"/>
        <v>0.30332857142857372</v>
      </c>
      <c r="AH40" s="7">
        <f t="shared" si="28"/>
        <v>-0.17013631064317913</v>
      </c>
      <c r="AI40" s="6">
        <f t="shared" si="5"/>
        <v>17</v>
      </c>
      <c r="AJ40" s="8">
        <f t="shared" si="0"/>
        <v>-0.65515641627344523</v>
      </c>
      <c r="AK40" s="8">
        <f t="shared" si="1"/>
        <v>4.2791175501627352E-2</v>
      </c>
      <c r="AL40" s="8">
        <f t="shared" si="2"/>
        <v>0.57687053950817901</v>
      </c>
      <c r="AM40" s="8">
        <f t="shared" si="3"/>
        <v>-0.24641496470977553</v>
      </c>
      <c r="AN40" s="8">
        <f t="shared" si="6"/>
        <v>0.47834193416503279</v>
      </c>
      <c r="AO40" s="8">
        <f t="shared" si="7"/>
        <v>0.35249444114498585</v>
      </c>
      <c r="AP40" s="8">
        <f t="shared" si="22"/>
        <v>-0.29708541415425971</v>
      </c>
      <c r="AQ40" s="8">
        <f t="shared" si="8"/>
        <v>-0.57669749464870601</v>
      </c>
      <c r="AR40" s="8"/>
      <c r="AS40">
        <v>2.1726899999999998</v>
      </c>
      <c r="AT40" s="1">
        <f t="shared" si="42"/>
        <v>0.43404928571428564</v>
      </c>
      <c r="AU40" s="5">
        <f t="shared" si="24"/>
        <v>1.7386407142857141</v>
      </c>
      <c r="AV40" s="5">
        <f t="shared" si="26"/>
        <v>-0.73791342857142861</v>
      </c>
    </row>
    <row r="41" spans="1:48" x14ac:dyDescent="0.25">
      <c r="A41" s="5">
        <v>-0.126</v>
      </c>
      <c r="B41" s="5">
        <f t="shared" si="9"/>
        <v>-1.1272141706924327E-3</v>
      </c>
      <c r="C41">
        <v>2001</v>
      </c>
      <c r="D41" t="s">
        <v>0</v>
      </c>
      <c r="E41">
        <v>9</v>
      </c>
      <c r="F41">
        <v>0.376</v>
      </c>
      <c r="G41">
        <f t="shared" si="40"/>
        <v>0.37657142857142861</v>
      </c>
      <c r="H41">
        <f t="shared" si="16"/>
        <v>-5.7142857142861159E-4</v>
      </c>
      <c r="I41" s="5">
        <f t="shared" si="10"/>
        <v>-4.5476190476190408E-3</v>
      </c>
      <c r="J41" s="7">
        <v>95.69</v>
      </c>
      <c r="K41" s="7">
        <v>48.722000000000001</v>
      </c>
      <c r="L41" s="7">
        <v>242.624</v>
      </c>
      <c r="M41" s="7">
        <v>269.10000000000002</v>
      </c>
      <c r="N41" s="7">
        <v>4.5880000000000001</v>
      </c>
      <c r="O41" s="7">
        <v>25.079000000000001</v>
      </c>
      <c r="P41">
        <f t="shared" si="38"/>
        <v>95.881928571428588</v>
      </c>
      <c r="Q41">
        <f t="shared" si="38"/>
        <v>48.588785714285713</v>
      </c>
      <c r="R41">
        <f t="shared" si="38"/>
        <v>243.07314285714281</v>
      </c>
      <c r="S41">
        <f t="shared" si="38"/>
        <v>269.22499999999997</v>
      </c>
      <c r="T41">
        <f t="shared" si="38"/>
        <v>3.8546428571428568</v>
      </c>
      <c r="U41">
        <f t="shared" si="38"/>
        <v>24.994928571428574</v>
      </c>
      <c r="V41" s="7">
        <f t="shared" si="18"/>
        <v>-0.19192857142859054</v>
      </c>
      <c r="W41" s="7">
        <f t="shared" si="12"/>
        <v>0.13321428571428839</v>
      </c>
      <c r="X41" s="7">
        <f t="shared" si="13"/>
        <v>-0.44914285714281732</v>
      </c>
      <c r="Y41" s="7">
        <f t="shared" si="14"/>
        <v>-0.12499999999994316</v>
      </c>
      <c r="Z41" s="7">
        <f t="shared" si="19"/>
        <v>-0.73335714285714326</v>
      </c>
      <c r="AA41" s="7">
        <f t="shared" si="20"/>
        <v>-8.407142857142702E-2</v>
      </c>
      <c r="AB41" s="7">
        <f t="shared" ref="AB41:AG41" si="47">AVERAGE(V39:V43)</f>
        <v>0.14642967032966681</v>
      </c>
      <c r="AC41" s="7">
        <f t="shared" si="47"/>
        <v>6.5362637362635215E-2</v>
      </c>
      <c r="AD41" s="7">
        <f t="shared" si="47"/>
        <v>6.0527472527667214E-3</v>
      </c>
      <c r="AE41" s="7">
        <f t="shared" si="47"/>
        <v>0.35709120879122336</v>
      </c>
      <c r="AF41" s="7">
        <f t="shared" si="47"/>
        <v>-1.2015384615386626E-2</v>
      </c>
      <c r="AG41" s="7">
        <f t="shared" si="47"/>
        <v>0.25802087912087845</v>
      </c>
      <c r="AH41" s="7">
        <f t="shared" si="28"/>
        <v>-0.10045029626494217</v>
      </c>
      <c r="AI41" s="6">
        <f t="shared" si="5"/>
        <v>18</v>
      </c>
      <c r="AJ41" s="8">
        <f t="shared" si="0"/>
        <v>-0.931716140087824</v>
      </c>
      <c r="AK41" s="8">
        <f t="shared" si="1"/>
        <v>5.8905353381194674E-2</v>
      </c>
      <c r="AL41" s="8">
        <f t="shared" si="2"/>
        <v>0.2988323950188867</v>
      </c>
      <c r="AM41" s="8">
        <f t="shared" si="3"/>
        <v>-0.43684496676067919</v>
      </c>
      <c r="AN41" s="8">
        <f t="shared" si="6"/>
        <v>-7.2966234370515415E-2</v>
      </c>
      <c r="AO41" s="8">
        <f t="shared" si="7"/>
        <v>0.18155226599079166</v>
      </c>
      <c r="AP41" s="8">
        <f t="shared" si="22"/>
        <v>-0.32170647842719163</v>
      </c>
      <c r="AQ41" s="8">
        <f t="shared" si="8"/>
        <v>-0.6384696052213622</v>
      </c>
      <c r="AR41" s="8"/>
      <c r="AS41">
        <v>-1.0067900000000001</v>
      </c>
      <c r="AT41" s="1">
        <f t="shared" si="42"/>
        <v>1.2504978571428573</v>
      </c>
      <c r="AU41" s="5">
        <f t="shared" si="24"/>
        <v>-2.2572878571428574</v>
      </c>
      <c r="AV41" s="5">
        <f t="shared" si="26"/>
        <v>-0.30603836263736267</v>
      </c>
    </row>
    <row r="42" spans="1:48" x14ac:dyDescent="0.25">
      <c r="A42" s="5">
        <v>-0.27600000000000002</v>
      </c>
      <c r="B42" s="5">
        <f t="shared" si="9"/>
        <v>-1.8743961352657008E-2</v>
      </c>
      <c r="C42">
        <v>2001</v>
      </c>
      <c r="D42" t="s">
        <v>0</v>
      </c>
      <c r="E42">
        <v>10</v>
      </c>
      <c r="F42">
        <v>0.35699999999999998</v>
      </c>
      <c r="G42">
        <f t="shared" si="40"/>
        <v>0.35492857142857143</v>
      </c>
      <c r="H42">
        <f t="shared" si="16"/>
        <v>2.0714285714285574E-3</v>
      </c>
      <c r="I42" s="5">
        <f t="shared" si="10"/>
        <v>1.1602564102564069E-2</v>
      </c>
      <c r="J42" s="7">
        <v>106.081</v>
      </c>
      <c r="K42" s="7">
        <v>51.232999999999997</v>
      </c>
      <c r="L42" s="7">
        <v>241.4</v>
      </c>
      <c r="M42" s="7">
        <v>268.608</v>
      </c>
      <c r="N42" s="7">
        <v>16.12</v>
      </c>
      <c r="O42" s="7">
        <v>43.759</v>
      </c>
      <c r="P42">
        <f t="shared" si="38"/>
        <v>104.76407142857144</v>
      </c>
      <c r="Q42">
        <f t="shared" si="38"/>
        <v>51.271642857142851</v>
      </c>
      <c r="R42">
        <f t="shared" si="38"/>
        <v>241.64314285714286</v>
      </c>
      <c r="S42">
        <f t="shared" si="38"/>
        <v>268.09778571428569</v>
      </c>
      <c r="T42">
        <f t="shared" si="38"/>
        <v>16.948428571428572</v>
      </c>
      <c r="U42">
        <f t="shared" si="38"/>
        <v>43.984928571428576</v>
      </c>
      <c r="V42" s="7">
        <f t="shared" si="18"/>
        <v>1.3169285714285621</v>
      </c>
      <c r="W42" s="7">
        <f t="shared" si="12"/>
        <v>-3.864285714285387E-2</v>
      </c>
      <c r="X42" s="7">
        <f t="shared" si="13"/>
        <v>-0.24314285714285688</v>
      </c>
      <c r="Y42" s="7">
        <f t="shared" si="14"/>
        <v>0.51021428571431215</v>
      </c>
      <c r="Z42" s="7">
        <f t="shared" si="19"/>
        <v>0.82842857142857085</v>
      </c>
      <c r="AA42" s="7">
        <f t="shared" si="20"/>
        <v>0.22592857142857525</v>
      </c>
      <c r="AB42" s="7">
        <f t="shared" ref="AB42:AG42" si="48">AVERAGE(V40:V44)</f>
        <v>0.40500769230769151</v>
      </c>
      <c r="AC42" s="7">
        <f t="shared" si="48"/>
        <v>-1.3406593406595845E-2</v>
      </c>
      <c r="AD42" s="7">
        <f t="shared" si="48"/>
        <v>3.3260439560461916E-2</v>
      </c>
      <c r="AE42" s="7">
        <f t="shared" si="48"/>
        <v>0.42621208791210846</v>
      </c>
      <c r="AF42" s="7">
        <f t="shared" si="48"/>
        <v>0.26575054945054816</v>
      </c>
      <c r="AG42" s="7">
        <f t="shared" si="48"/>
        <v>0.23999890109889979</v>
      </c>
      <c r="AH42" s="7">
        <f t="shared" si="28"/>
        <v>0.22779978954543664</v>
      </c>
      <c r="AI42" s="2"/>
      <c r="AS42">
        <v>3.5351900000000001</v>
      </c>
      <c r="AT42" s="1">
        <f t="shared" si="42"/>
        <v>1.1630392857142855</v>
      </c>
      <c r="AU42" s="5">
        <f t="shared" si="24"/>
        <v>2.3721507142857146</v>
      </c>
      <c r="AV42" s="5">
        <f t="shared" si="26"/>
        <v>0.48463071428571425</v>
      </c>
    </row>
    <row r="43" spans="1:48" x14ac:dyDescent="0.25">
      <c r="A43" s="5">
        <v>-0.18</v>
      </c>
      <c r="B43" s="5">
        <f t="shared" si="9"/>
        <v>-1.4589371980676329E-2</v>
      </c>
      <c r="C43">
        <v>2001</v>
      </c>
      <c r="D43" t="s">
        <v>0</v>
      </c>
      <c r="E43">
        <v>11</v>
      </c>
      <c r="F43">
        <v>0.35599999999999998</v>
      </c>
      <c r="G43">
        <f t="shared" si="40"/>
        <v>0.32269230769230772</v>
      </c>
      <c r="H43">
        <f t="shared" si="16"/>
        <v>3.330769230769226E-2</v>
      </c>
      <c r="I43" s="5">
        <f t="shared" si="10"/>
        <v>1.3203296703296674E-2</v>
      </c>
      <c r="J43" s="7">
        <v>112.30200000000001</v>
      </c>
      <c r="K43" s="7">
        <v>52.948999999999998</v>
      </c>
      <c r="L43" s="7">
        <v>240.69900000000001</v>
      </c>
      <c r="M43" s="7">
        <v>268.00700000000001</v>
      </c>
      <c r="N43" s="7">
        <v>26.148</v>
      </c>
      <c r="O43" s="7">
        <v>58.194000000000003</v>
      </c>
      <c r="P43">
        <f t="shared" si="38"/>
        <v>112.70492307692308</v>
      </c>
      <c r="Q43">
        <f t="shared" si="38"/>
        <v>53.204615384615394</v>
      </c>
      <c r="R43">
        <f t="shared" si="38"/>
        <v>240.30030769230768</v>
      </c>
      <c r="S43">
        <f t="shared" si="38"/>
        <v>267.19661538461537</v>
      </c>
      <c r="T43">
        <f t="shared" si="38"/>
        <v>25.962923076923069</v>
      </c>
      <c r="U43">
        <f t="shared" si="38"/>
        <v>58.566461538461532</v>
      </c>
      <c r="V43" s="7">
        <f t="shared" si="18"/>
        <v>-0.40292307692307361</v>
      </c>
      <c r="W43" s="7">
        <f t="shared" si="12"/>
        <v>-0.25561538461539612</v>
      </c>
      <c r="X43" s="7">
        <f t="shared" si="13"/>
        <v>0.398692307692329</v>
      </c>
      <c r="Y43" s="7">
        <f t="shared" si="14"/>
        <v>0.8103846153846348</v>
      </c>
      <c r="Z43" s="7">
        <f t="shared" si="19"/>
        <v>-0.18507692307693091</v>
      </c>
      <c r="AA43" s="7">
        <f t="shared" si="20"/>
        <v>0.37246153846152907</v>
      </c>
      <c r="AB43" s="7">
        <f t="shared" ref="AB43:AG43" si="49">AVERAGE(V41:V45)</f>
        <v>0.45892307692307666</v>
      </c>
      <c r="AC43" s="7">
        <f t="shared" si="49"/>
        <v>-0.18762417582417754</v>
      </c>
      <c r="AD43" s="7">
        <f t="shared" si="49"/>
        <v>-0.13270329670328351</v>
      </c>
      <c r="AE43" s="7">
        <f t="shared" si="49"/>
        <v>0.42428901098902544</v>
      </c>
      <c r="AF43" s="7">
        <f t="shared" si="49"/>
        <v>0.11602967032966829</v>
      </c>
      <c r="AG43" s="7">
        <f t="shared" si="49"/>
        <v>2.6202197802196282E-2</v>
      </c>
      <c r="AH43" s="7">
        <f t="shared" si="28"/>
        <v>6.8350193682137794E-2</v>
      </c>
      <c r="AI43" s="2"/>
      <c r="AS43">
        <v>-0.24937999999999999</v>
      </c>
      <c r="AT43" s="1">
        <f t="shared" si="42"/>
        <v>0.4648553846153845</v>
      </c>
      <c r="AU43" s="5">
        <f t="shared" si="24"/>
        <v>-0.71423538461538449</v>
      </c>
      <c r="AV43" s="5">
        <f t="shared" si="26"/>
        <v>0.19118903296703302</v>
      </c>
    </row>
    <row r="44" spans="1:48" x14ac:dyDescent="0.25">
      <c r="A44" s="5">
        <v>3.0000000000000001E-3</v>
      </c>
      <c r="B44" s="5">
        <f t="shared" si="9"/>
        <v>-7.3107890499194842E-3</v>
      </c>
      <c r="C44">
        <v>2001</v>
      </c>
      <c r="D44" t="s">
        <v>0</v>
      </c>
      <c r="E44">
        <v>12</v>
      </c>
      <c r="F44">
        <v>0.30499999999999999</v>
      </c>
      <c r="G44">
        <f t="shared" si="40"/>
        <v>0.30076923076923079</v>
      </c>
      <c r="H44">
        <f t="shared" si="16"/>
        <v>4.2307692307692046E-3</v>
      </c>
      <c r="I44" s="5">
        <f t="shared" si="10"/>
        <v>3.2512820512820506E-2</v>
      </c>
      <c r="J44" s="7">
        <v>116.453</v>
      </c>
      <c r="K44" s="7">
        <v>52.244999999999997</v>
      </c>
      <c r="L44" s="7">
        <v>240.05500000000001</v>
      </c>
      <c r="M44" s="7">
        <v>267.226</v>
      </c>
      <c r="N44" s="7">
        <v>30.420999999999999</v>
      </c>
      <c r="O44" s="7">
        <v>67.456999999999994</v>
      </c>
      <c r="P44">
        <f t="shared" si="38"/>
        <v>115.47553846153845</v>
      </c>
      <c r="Q44">
        <f t="shared" si="38"/>
        <v>52.548846153846156</v>
      </c>
      <c r="R44">
        <f t="shared" si="38"/>
        <v>240.11346153846154</v>
      </c>
      <c r="S44">
        <f t="shared" si="38"/>
        <v>266.95353846153847</v>
      </c>
      <c r="T44">
        <f t="shared" si="38"/>
        <v>31.121615384615385</v>
      </c>
      <c r="U44">
        <f t="shared" si="38"/>
        <v>67.20746153846153</v>
      </c>
      <c r="V44" s="7">
        <f t="shared" si="18"/>
        <v>0.97746153846155437</v>
      </c>
      <c r="W44" s="7">
        <f t="shared" si="12"/>
        <v>-0.30384615384615898</v>
      </c>
      <c r="X44" s="7">
        <f t="shared" si="13"/>
        <v>-5.8461538461529017E-2</v>
      </c>
      <c r="Y44" s="7">
        <f t="shared" si="14"/>
        <v>0.27246153846152765</v>
      </c>
      <c r="Z44" s="7">
        <f t="shared" si="19"/>
        <v>0.70061538461538575</v>
      </c>
      <c r="AA44" s="7">
        <f t="shared" si="20"/>
        <v>-0.24953846153846371</v>
      </c>
      <c r="AB44" s="7">
        <f t="shared" ref="AB44:AG44" si="50">AVERAGE(V42:V46)</f>
        <v>0.64250879120879456</v>
      </c>
      <c r="AC44" s="7">
        <f t="shared" si="50"/>
        <v>-0.29360549450549911</v>
      </c>
      <c r="AD44" s="7">
        <f t="shared" si="50"/>
        <v>-2.3074725274722142E-2</v>
      </c>
      <c r="AE44" s="7">
        <f t="shared" si="50"/>
        <v>0.59031978021977238</v>
      </c>
      <c r="AF44" s="7">
        <f t="shared" si="50"/>
        <v>0.36437802197802044</v>
      </c>
      <c r="AG44" s="7">
        <f t="shared" si="50"/>
        <v>4.1724175824174384E-2</v>
      </c>
      <c r="AH44" s="7">
        <f t="shared" si="28"/>
        <v>0.34763761749331767</v>
      </c>
      <c r="AS44">
        <v>1.71044</v>
      </c>
      <c r="AT44" s="1">
        <f t="shared" si="42"/>
        <v>0.42655461538461548</v>
      </c>
      <c r="AU44" s="5">
        <f t="shared" si="24"/>
        <v>1.2838853846153846</v>
      </c>
      <c r="AV44" s="5">
        <f t="shared" si="26"/>
        <v>0.73915275824175841</v>
      </c>
    </row>
    <row r="45" spans="1:48" x14ac:dyDescent="0.25">
      <c r="A45" s="5">
        <v>-0.05</v>
      </c>
      <c r="B45" s="5">
        <f t="shared" si="9"/>
        <v>-8.2125603864734303E-3</v>
      </c>
      <c r="C45">
        <v>2002</v>
      </c>
      <c r="D45" t="s">
        <v>0</v>
      </c>
      <c r="E45">
        <v>1</v>
      </c>
      <c r="F45">
        <v>0.36499999999999999</v>
      </c>
      <c r="G45">
        <f t="shared" si="40"/>
        <v>0.30499999999999994</v>
      </c>
      <c r="H45">
        <f t="shared" si="16"/>
        <v>6.0000000000000053E-2</v>
      </c>
      <c r="I45" s="5">
        <f t="shared" si="10"/>
        <v>2.7743589743589776E-2</v>
      </c>
      <c r="J45" s="7">
        <v>113.18899999999999</v>
      </c>
      <c r="K45" s="7">
        <v>50.78</v>
      </c>
      <c r="L45" s="7">
        <v>240.67699999999999</v>
      </c>
      <c r="M45" s="7">
        <v>268.21100000000001</v>
      </c>
      <c r="N45" s="7">
        <v>31.431000000000001</v>
      </c>
      <c r="O45" s="7">
        <v>66.305999999999997</v>
      </c>
      <c r="P45">
        <f t="shared" si="38"/>
        <v>112.59392307692306</v>
      </c>
      <c r="Q45">
        <f t="shared" si="38"/>
        <v>51.253230769230768</v>
      </c>
      <c r="R45">
        <f t="shared" si="38"/>
        <v>240.98846153846154</v>
      </c>
      <c r="S45">
        <f t="shared" si="38"/>
        <v>267.55761538461542</v>
      </c>
      <c r="T45">
        <f t="shared" si="38"/>
        <v>31.40053846153846</v>
      </c>
      <c r="U45">
        <f t="shared" si="38"/>
        <v>66.172230769230765</v>
      </c>
      <c r="V45" s="7">
        <f t="shared" si="18"/>
        <v>0.59507692307693105</v>
      </c>
      <c r="W45" s="7">
        <f t="shared" si="12"/>
        <v>-0.47323076923076712</v>
      </c>
      <c r="X45" s="7">
        <f t="shared" si="13"/>
        <v>-0.31146153846154334</v>
      </c>
      <c r="Y45" s="7">
        <f t="shared" si="14"/>
        <v>0.65338461538459569</v>
      </c>
      <c r="Z45" s="7">
        <f t="shared" si="19"/>
        <v>-3.0461538461540982E-2</v>
      </c>
      <c r="AA45" s="7">
        <f t="shared" si="20"/>
        <v>-0.13376923076923219</v>
      </c>
      <c r="AB45" s="7">
        <f t="shared" ref="AB45:AG45" si="51">AVERAGE(V43:V47)</f>
        <v>0.3945659340659432</v>
      </c>
      <c r="AC45" s="7">
        <f t="shared" si="51"/>
        <v>-0.38520549450550023</v>
      </c>
      <c r="AD45" s="7">
        <f t="shared" si="51"/>
        <v>1.0425274725281496E-2</v>
      </c>
      <c r="AE45" s="7">
        <f t="shared" si="51"/>
        <v>0.55461978021977532</v>
      </c>
      <c r="AF45" s="7">
        <f t="shared" si="51"/>
        <v>0.12074945054944948</v>
      </c>
      <c r="AG45" s="7">
        <f t="shared" si="51"/>
        <v>-0.11450439560439776</v>
      </c>
      <c r="AH45" s="7">
        <f t="shared" si="28"/>
        <v>0.16346006771038057</v>
      </c>
      <c r="AS45">
        <v>0.80176000000000003</v>
      </c>
      <c r="AT45" s="1">
        <f t="shared" si="42"/>
        <v>0.53032769230769217</v>
      </c>
      <c r="AU45" s="5">
        <f t="shared" si="24"/>
        <v>0.27143230769230786</v>
      </c>
      <c r="AV45" s="5">
        <f t="shared" si="26"/>
        <v>0.28342218681318687</v>
      </c>
    </row>
    <row r="46" spans="1:48" x14ac:dyDescent="0.25">
      <c r="A46" s="5">
        <v>-0.20799999999999999</v>
      </c>
      <c r="B46" s="5">
        <f t="shared" si="9"/>
        <v>-1.4621578099838972E-2</v>
      </c>
      <c r="C46">
        <v>2002</v>
      </c>
      <c r="D46" t="s">
        <v>0</v>
      </c>
      <c r="E46">
        <v>2</v>
      </c>
      <c r="F46">
        <v>0.32900000000000001</v>
      </c>
      <c r="G46">
        <f t="shared" si="40"/>
        <v>0.30999999999999994</v>
      </c>
      <c r="H46">
        <f t="shared" si="16"/>
        <v>1.9000000000000072E-2</v>
      </c>
      <c r="I46" s="5">
        <f t="shared" si="10"/>
        <v>7.2642857142857176E-2</v>
      </c>
      <c r="J46" s="7">
        <v>107.13</v>
      </c>
      <c r="K46" s="7">
        <v>50.284999999999997</v>
      </c>
      <c r="L46" s="7">
        <v>241.84299999999999</v>
      </c>
      <c r="M46" s="7">
        <v>268.93400000000003</v>
      </c>
      <c r="N46" s="7">
        <v>25.526</v>
      </c>
      <c r="O46" s="7">
        <v>55.277999999999999</v>
      </c>
      <c r="P46">
        <f t="shared" si="38"/>
        <v>106.404</v>
      </c>
      <c r="Q46">
        <f t="shared" si="38"/>
        <v>50.681692307692316</v>
      </c>
      <c r="R46">
        <f t="shared" si="38"/>
        <v>241.744</v>
      </c>
      <c r="S46">
        <f t="shared" si="38"/>
        <v>268.22884615384623</v>
      </c>
      <c r="T46">
        <f t="shared" si="38"/>
        <v>26.034384615384617</v>
      </c>
      <c r="U46">
        <f t="shared" si="38"/>
        <v>55.271538461538462</v>
      </c>
      <c r="V46" s="7">
        <f t="shared" si="18"/>
        <v>0.72599999999999909</v>
      </c>
      <c r="W46" s="7">
        <f t="shared" si="12"/>
        <v>-0.39669230769231945</v>
      </c>
      <c r="X46" s="7">
        <f t="shared" si="13"/>
        <v>9.8999999999989541E-2</v>
      </c>
      <c r="Y46" s="7">
        <f t="shared" si="14"/>
        <v>0.70515384615379162</v>
      </c>
      <c r="Z46" s="7">
        <f t="shared" si="19"/>
        <v>0.50838461538461743</v>
      </c>
      <c r="AA46" s="7">
        <f t="shared" si="20"/>
        <v>-6.4615384615365201E-3</v>
      </c>
      <c r="AB46" s="7">
        <f t="shared" ref="AB46:AG46" si="52">AVERAGE(V44:V48)</f>
        <v>0.49806483516483979</v>
      </c>
      <c r="AC46" s="7">
        <f t="shared" si="52"/>
        <v>-0.32258241758242151</v>
      </c>
      <c r="AD46" s="7">
        <f t="shared" si="52"/>
        <v>5.6672527472534283E-2</v>
      </c>
      <c r="AE46" s="7">
        <f t="shared" si="52"/>
        <v>0.51322857142856715</v>
      </c>
      <c r="AF46" s="7">
        <f t="shared" si="52"/>
        <v>0.25559340659340701</v>
      </c>
      <c r="AG46" s="7">
        <f t="shared" si="52"/>
        <v>-0.107725274725275</v>
      </c>
      <c r="AH46" s="7">
        <f t="shared" si="28"/>
        <v>0.30419653826083443</v>
      </c>
      <c r="AS46">
        <v>1.34388</v>
      </c>
      <c r="AT46" s="1">
        <f t="shared" si="42"/>
        <v>0.86134923076923076</v>
      </c>
      <c r="AU46" s="5">
        <f t="shared" si="24"/>
        <v>0.48253076923076921</v>
      </c>
      <c r="AV46" s="5">
        <f t="shared" si="26"/>
        <v>0.506782120879121</v>
      </c>
    </row>
    <row r="47" spans="1:48" x14ac:dyDescent="0.25">
      <c r="A47" s="5">
        <v>-0.19600000000000001</v>
      </c>
      <c r="B47" s="5">
        <f t="shared" si="9"/>
        <v>-2.0933977455716585E-3</v>
      </c>
      <c r="C47">
        <v>2002</v>
      </c>
      <c r="D47" t="s">
        <v>0</v>
      </c>
      <c r="E47">
        <v>3</v>
      </c>
      <c r="F47">
        <v>0.45300000000000001</v>
      </c>
      <c r="G47">
        <f t="shared" si="40"/>
        <v>0.31407142857142861</v>
      </c>
      <c r="H47">
        <f t="shared" si="16"/>
        <v>0.1389285714285714</v>
      </c>
      <c r="I47" s="5">
        <f t="shared" si="10"/>
        <v>7.0261904761904789E-2</v>
      </c>
      <c r="J47" s="7">
        <v>100.003</v>
      </c>
      <c r="K47" s="7">
        <v>50.095999999999997</v>
      </c>
      <c r="L47" s="7">
        <v>241.52</v>
      </c>
      <c r="M47" s="7">
        <v>268.70800000000003</v>
      </c>
      <c r="N47" s="7">
        <v>14.968999999999999</v>
      </c>
      <c r="O47" s="7">
        <v>37.686</v>
      </c>
      <c r="P47">
        <f t="shared" si="38"/>
        <v>99.925785714285695</v>
      </c>
      <c r="Q47">
        <f t="shared" si="38"/>
        <v>50.592642857142856</v>
      </c>
      <c r="R47">
        <f t="shared" si="38"/>
        <v>241.59564285714285</v>
      </c>
      <c r="S47">
        <f t="shared" si="38"/>
        <v>268.3762857142857</v>
      </c>
      <c r="T47">
        <f t="shared" si="38"/>
        <v>14.579285714285716</v>
      </c>
      <c r="U47">
        <f t="shared" si="38"/>
        <v>37.130785714285715</v>
      </c>
      <c r="V47" s="7">
        <f t="shared" si="18"/>
        <v>7.721428571430522E-2</v>
      </c>
      <c r="W47" s="7">
        <f t="shared" si="12"/>
        <v>-0.49664285714285938</v>
      </c>
      <c r="X47" s="7">
        <f t="shared" si="13"/>
        <v>-7.5642857142838693E-2</v>
      </c>
      <c r="Y47" s="7">
        <f t="shared" si="14"/>
        <v>0.33171428571432671</v>
      </c>
      <c r="Z47" s="7">
        <f t="shared" si="19"/>
        <v>-0.3897142857142839</v>
      </c>
      <c r="AA47" s="7">
        <f t="shared" si="20"/>
        <v>-0.55521428571428544</v>
      </c>
      <c r="AB47" s="7">
        <f t="shared" ref="AB47:AG47" si="53">AVERAGE(V45:V49)</f>
        <v>0.16051538461538542</v>
      </c>
      <c r="AC47" s="7">
        <f t="shared" si="53"/>
        <v>-0.22872747252747558</v>
      </c>
      <c r="AD47" s="7">
        <f t="shared" si="53"/>
        <v>0.26090769230769412</v>
      </c>
      <c r="AE47" s="7">
        <f t="shared" si="53"/>
        <v>0.62292197802197502</v>
      </c>
      <c r="AF47" s="7">
        <f t="shared" si="53"/>
        <v>0.1228703296703304</v>
      </c>
      <c r="AG47" s="7">
        <f t="shared" si="53"/>
        <v>9.6539560439560648E-2</v>
      </c>
      <c r="AH47" s="7">
        <f t="shared" si="28"/>
        <v>0.24255444582516089</v>
      </c>
      <c r="AS47">
        <v>0.33635999999999999</v>
      </c>
      <c r="AT47" s="1">
        <f t="shared" si="42"/>
        <v>0.24286214285714289</v>
      </c>
      <c r="AU47" s="5">
        <f t="shared" si="24"/>
        <v>9.3497857142857105E-2</v>
      </c>
      <c r="AV47" s="5">
        <f t="shared" si="26"/>
        <v>-0.20529481318681322</v>
      </c>
    </row>
    <row r="48" spans="1:48" x14ac:dyDescent="0.25">
      <c r="A48" s="5">
        <v>0.33900000000000002</v>
      </c>
      <c r="B48" s="5">
        <f t="shared" si="9"/>
        <v>2.9726247987117555E-2</v>
      </c>
      <c r="C48">
        <v>2002</v>
      </c>
      <c r="D48" t="s">
        <v>0</v>
      </c>
      <c r="E48">
        <v>4</v>
      </c>
      <c r="F48">
        <v>0.38800000000000001</v>
      </c>
      <c r="G48">
        <f t="shared" si="40"/>
        <v>0.33514285714285713</v>
      </c>
      <c r="H48">
        <f t="shared" si="16"/>
        <v>5.285714285714288E-2</v>
      </c>
      <c r="I48" s="5">
        <f t="shared" si="10"/>
        <v>8.1500000000000017E-2</v>
      </c>
      <c r="J48" s="7">
        <v>93.539000000000001</v>
      </c>
      <c r="K48" s="7">
        <v>50.167999999999999</v>
      </c>
      <c r="L48" s="7">
        <v>241.72499999999999</v>
      </c>
      <c r="M48" s="7">
        <v>269.56200000000001</v>
      </c>
      <c r="N48" s="7">
        <v>-2.278</v>
      </c>
      <c r="O48" s="7">
        <v>13.254</v>
      </c>
      <c r="P48">
        <f t="shared" si="38"/>
        <v>93.424428571428592</v>
      </c>
      <c r="Q48">
        <f t="shared" si="38"/>
        <v>50.110500000000002</v>
      </c>
      <c r="R48">
        <f t="shared" si="38"/>
        <v>241.0950714285714</v>
      </c>
      <c r="S48">
        <f t="shared" si="38"/>
        <v>268.95857142857142</v>
      </c>
      <c r="T48">
        <f t="shared" si="38"/>
        <v>-1.7888571428571431</v>
      </c>
      <c r="U48">
        <f t="shared" si="38"/>
        <v>13.660357142857142</v>
      </c>
      <c r="V48" s="7">
        <f t="shared" si="18"/>
        <v>0.11457142857140923</v>
      </c>
      <c r="W48" s="7">
        <f t="shared" si="12"/>
        <v>5.7499999999997442E-2</v>
      </c>
      <c r="X48" s="7">
        <f t="shared" si="13"/>
        <v>0.62992857142859293</v>
      </c>
      <c r="Y48" s="7">
        <f t="shared" si="14"/>
        <v>0.6034285714285943</v>
      </c>
      <c r="Z48" s="7">
        <f t="shared" si="19"/>
        <v>0.48914285714285688</v>
      </c>
      <c r="AA48" s="7">
        <f t="shared" si="20"/>
        <v>0.40635714285714286</v>
      </c>
      <c r="AB48" s="7">
        <f t="shared" ref="AB48:AG48" si="54">AVERAGE(V46:V50)</f>
        <v>0.12088571428571697</v>
      </c>
      <c r="AC48" s="7">
        <f t="shared" si="54"/>
        <v>-0.12146703296703691</v>
      </c>
      <c r="AD48" s="7">
        <f t="shared" si="54"/>
        <v>0.3827285714285722</v>
      </c>
      <c r="AE48" s="7">
        <f t="shared" si="54"/>
        <v>0.68430219780220791</v>
      </c>
      <c r="AF48" s="7">
        <f t="shared" si="54"/>
        <v>0.23447692307692475</v>
      </c>
      <c r="AG48" s="7">
        <f t="shared" si="54"/>
        <v>0.29429340659340786</v>
      </c>
      <c r="AH48" s="7">
        <f t="shared" si="28"/>
        <v>0.33660485184626759</v>
      </c>
      <c r="AS48">
        <v>0.97243000000000002</v>
      </c>
      <c r="AT48" s="1">
        <f t="shared" si="42"/>
        <v>0.56986571428571431</v>
      </c>
      <c r="AU48" s="5">
        <f t="shared" si="24"/>
        <v>0.40256428571428571</v>
      </c>
      <c r="AV48" s="5">
        <f t="shared" si="26"/>
        <v>0.14663658241758237</v>
      </c>
    </row>
    <row r="49" spans="1:48" x14ac:dyDescent="0.25">
      <c r="A49" s="5">
        <v>0.78</v>
      </c>
      <c r="B49" s="5">
        <f t="shared" si="9"/>
        <v>6.3864734299516918E-2</v>
      </c>
      <c r="C49">
        <v>2002</v>
      </c>
      <c r="D49" t="s">
        <v>0</v>
      </c>
      <c r="E49">
        <v>5</v>
      </c>
      <c r="F49">
        <v>0.38900000000000001</v>
      </c>
      <c r="G49">
        <f t="shared" si="40"/>
        <v>0.33628571428571424</v>
      </c>
      <c r="H49">
        <f t="shared" si="16"/>
        <v>5.2714285714285769E-2</v>
      </c>
      <c r="I49" s="5">
        <f t="shared" si="10"/>
        <v>4.9976190476190528E-2</v>
      </c>
      <c r="J49" s="7">
        <v>88.691000000000003</v>
      </c>
      <c r="K49" s="7">
        <v>49.585000000000001</v>
      </c>
      <c r="L49" s="7">
        <v>242.68899999999999</v>
      </c>
      <c r="M49" s="7">
        <v>270.63900000000001</v>
      </c>
      <c r="N49" s="7">
        <v>-17.945</v>
      </c>
      <c r="O49" s="7">
        <v>-6.7910000000000004</v>
      </c>
      <c r="P49">
        <f t="shared" si="38"/>
        <v>89.40128571428572</v>
      </c>
      <c r="Q49">
        <f t="shared" si="38"/>
        <v>49.41957142857143</v>
      </c>
      <c r="R49">
        <f t="shared" si="38"/>
        <v>241.72628571428572</v>
      </c>
      <c r="S49">
        <f t="shared" si="38"/>
        <v>269.81807142857144</v>
      </c>
      <c r="T49">
        <f t="shared" si="38"/>
        <v>-17.907999999999998</v>
      </c>
      <c r="U49">
        <f t="shared" si="38"/>
        <v>-6.0192142857142859</v>
      </c>
      <c r="V49" s="7">
        <f t="shared" si="18"/>
        <v>-0.71028571428571752</v>
      </c>
      <c r="W49" s="7">
        <f t="shared" si="12"/>
        <v>0.16542857142857059</v>
      </c>
      <c r="X49" s="7">
        <f t="shared" si="13"/>
        <v>0.96271428571427009</v>
      </c>
      <c r="Y49" s="7">
        <f t="shared" si="14"/>
        <v>0.82092857142856701</v>
      </c>
      <c r="Z49" s="7">
        <f t="shared" si="19"/>
        <v>3.7000000000002586E-2</v>
      </c>
      <c r="AA49" s="7">
        <f t="shared" si="20"/>
        <v>0.77178571428571452</v>
      </c>
      <c r="AB49" s="7">
        <f t="shared" ref="AB49:AG49" si="55">AVERAGE(V47:V51)</f>
        <v>6.7200000000002549E-2</v>
      </c>
      <c r="AC49" s="7">
        <f t="shared" si="55"/>
        <v>1.0714285714257699E-3</v>
      </c>
      <c r="AD49" s="7">
        <f t="shared" si="55"/>
        <v>0.49922857142857424</v>
      </c>
      <c r="AE49" s="7">
        <f t="shared" si="55"/>
        <v>0.6856428571428751</v>
      </c>
      <c r="AF49" s="7">
        <f t="shared" si="55"/>
        <v>0.36535714285714349</v>
      </c>
      <c r="AG49" s="7">
        <f t="shared" si="55"/>
        <v>0.48610000000000075</v>
      </c>
      <c r="AH49" s="7">
        <f t="shared" si="28"/>
        <v>0.6327653841284957</v>
      </c>
      <c r="AS49">
        <v>-2.5471300000000001</v>
      </c>
      <c r="AT49" s="1">
        <f t="shared" si="42"/>
        <v>-0.27063071428571428</v>
      </c>
      <c r="AU49" s="5">
        <f t="shared" si="24"/>
        <v>-2.2764992857142858</v>
      </c>
      <c r="AV49" s="5">
        <f t="shared" si="26"/>
        <v>9.9708428571428517E-2</v>
      </c>
    </row>
    <row r="50" spans="1:48" x14ac:dyDescent="0.25">
      <c r="A50" s="5">
        <v>0.86399999999999999</v>
      </c>
      <c r="B50" s="5">
        <f t="shared" si="9"/>
        <v>7.2141706924315624E-2</v>
      </c>
      <c r="C50">
        <v>2002</v>
      </c>
      <c r="D50" t="s">
        <v>0</v>
      </c>
      <c r="E50">
        <v>6</v>
      </c>
      <c r="F50">
        <v>0.40300000000000002</v>
      </c>
      <c r="G50">
        <f t="shared" si="40"/>
        <v>0.3586428571428571</v>
      </c>
      <c r="H50">
        <f t="shared" si="16"/>
        <v>4.4357142857142928E-2</v>
      </c>
      <c r="I50" s="5">
        <f t="shared" si="10"/>
        <v>1.5309523809523828E-2</v>
      </c>
      <c r="J50" s="7">
        <v>87.66</v>
      </c>
      <c r="K50" s="7">
        <v>47.399000000000001</v>
      </c>
      <c r="L50" s="7">
        <v>243.00899999999999</v>
      </c>
      <c r="M50" s="7">
        <v>271.28100000000001</v>
      </c>
      <c r="N50" s="7">
        <v>-26.952999999999999</v>
      </c>
      <c r="O50" s="7">
        <v>-14.962999999999999</v>
      </c>
      <c r="P50">
        <f t="shared" si="38"/>
        <v>87.263071428571408</v>
      </c>
      <c r="Q50">
        <f t="shared" si="38"/>
        <v>47.335928571428575</v>
      </c>
      <c r="R50">
        <f t="shared" si="38"/>
        <v>242.71135714285714</v>
      </c>
      <c r="S50">
        <f t="shared" si="38"/>
        <v>270.32071428571425</v>
      </c>
      <c r="T50">
        <f t="shared" si="38"/>
        <v>-26.425428571428569</v>
      </c>
      <c r="U50">
        <f t="shared" si="38"/>
        <v>-14.107999999999995</v>
      </c>
      <c r="V50" s="7">
        <f t="shared" si="18"/>
        <v>0.39692857142858884</v>
      </c>
      <c r="W50" s="7">
        <f t="shared" si="12"/>
        <v>6.3071428571426225E-2</v>
      </c>
      <c r="X50" s="7">
        <f t="shared" si="13"/>
        <v>0.29764285714284711</v>
      </c>
      <c r="Y50" s="7">
        <f t="shared" si="14"/>
        <v>0.96028571428576015</v>
      </c>
      <c r="Z50" s="7">
        <f t="shared" si="19"/>
        <v>0.5275714285714308</v>
      </c>
      <c r="AA50" s="7">
        <f t="shared" si="20"/>
        <v>0.85500000000000398</v>
      </c>
      <c r="AB50" s="7">
        <f t="shared" ref="AB50:AG50" si="56">AVERAGE(V48:V52)</f>
        <v>0.22465714285714</v>
      </c>
      <c r="AC50" s="7">
        <f t="shared" si="56"/>
        <v>0.11257142857142526</v>
      </c>
      <c r="AD50" s="7">
        <f t="shared" si="56"/>
        <v>0.59882857142857804</v>
      </c>
      <c r="AE50" s="7">
        <f t="shared" si="56"/>
        <v>0.73770000000001801</v>
      </c>
      <c r="AF50" s="7">
        <f t="shared" si="56"/>
        <v>0.71552857142857207</v>
      </c>
      <c r="AG50" s="7">
        <f t="shared" si="56"/>
        <v>0.74258571428571485</v>
      </c>
      <c r="AH50" s="7">
        <f t="shared" si="28"/>
        <v>0.97417220302206942</v>
      </c>
      <c r="AS50">
        <v>1.9418899999999999</v>
      </c>
      <c r="AT50" s="1">
        <f t="shared" si="42"/>
        <v>-8.9199285714286008E-2</v>
      </c>
      <c r="AU50" s="5">
        <f t="shared" si="24"/>
        <v>2.0310892857142857</v>
      </c>
      <c r="AV50" s="5">
        <f t="shared" si="26"/>
        <v>0.57715899999999998</v>
      </c>
    </row>
    <row r="51" spans="1:48" x14ac:dyDescent="0.25">
      <c r="A51" s="5">
        <v>0.59599999999999997</v>
      </c>
      <c r="B51" s="5">
        <f t="shared" si="9"/>
        <v>7.6714975845410635E-2</v>
      </c>
      <c r="C51">
        <v>2002</v>
      </c>
      <c r="D51" t="s">
        <v>0</v>
      </c>
      <c r="E51">
        <v>7</v>
      </c>
      <c r="F51">
        <v>0.35099999999999998</v>
      </c>
      <c r="G51">
        <f t="shared" si="40"/>
        <v>0.40214285714285719</v>
      </c>
      <c r="H51">
        <f t="shared" si="16"/>
        <v>-5.1142857142857212E-2</v>
      </c>
      <c r="I51" s="5">
        <f t="shared" si="10"/>
        <v>-1.7976190476190462E-2</v>
      </c>
      <c r="J51" s="7">
        <v>86.885999999999996</v>
      </c>
      <c r="K51" s="7">
        <v>45.902999999999999</v>
      </c>
      <c r="L51" s="7">
        <v>244.119</v>
      </c>
      <c r="M51" s="7">
        <v>271.089</v>
      </c>
      <c r="N51" s="7">
        <v>-24.491</v>
      </c>
      <c r="O51" s="7">
        <v>-10.478999999999999</v>
      </c>
      <c r="P51">
        <f t="shared" ref="P51:U66" si="57">P39</f>
        <v>86.428428571428569</v>
      </c>
      <c r="Q51">
        <f t="shared" si="57"/>
        <v>45.687000000000005</v>
      </c>
      <c r="R51">
        <f t="shared" si="57"/>
        <v>243.4375</v>
      </c>
      <c r="S51">
        <f t="shared" si="57"/>
        <v>270.37714285714287</v>
      </c>
      <c r="T51">
        <f t="shared" si="57"/>
        <v>-23.328214285714289</v>
      </c>
      <c r="U51">
        <f t="shared" si="57"/>
        <v>-9.5264285714285712</v>
      </c>
      <c r="V51" s="7">
        <f t="shared" si="18"/>
        <v>0.45757142857142696</v>
      </c>
      <c r="W51" s="7">
        <f t="shared" si="12"/>
        <v>0.21599999999999397</v>
      </c>
      <c r="X51" s="7">
        <f t="shared" si="13"/>
        <v>0.68149999999999977</v>
      </c>
      <c r="Y51" s="7">
        <f t="shared" si="14"/>
        <v>0.7118571428571272</v>
      </c>
      <c r="Z51" s="7">
        <f t="shared" si="19"/>
        <v>1.162785714285711</v>
      </c>
      <c r="AA51" s="7">
        <f t="shared" si="20"/>
        <v>0.95257142857142796</v>
      </c>
      <c r="AB51" s="7">
        <f t="shared" ref="AB51:AG51" si="58">AVERAGE(V49:V53)</f>
        <v>0.13755714285714191</v>
      </c>
      <c r="AC51" s="7">
        <f t="shared" si="58"/>
        <v>2.3714285714282822E-2</v>
      </c>
      <c r="AD51" s="7">
        <f t="shared" si="58"/>
        <v>0.5832142857142969</v>
      </c>
      <c r="AE51" s="7">
        <f t="shared" si="58"/>
        <v>0.69921428571431077</v>
      </c>
      <c r="AF51" s="7">
        <f t="shared" si="58"/>
        <v>0.66962857142857202</v>
      </c>
      <c r="AG51" s="7">
        <f t="shared" si="58"/>
        <v>0.67190000000000105</v>
      </c>
      <c r="AH51" s="7">
        <f t="shared" si="28"/>
        <v>0.96964116070154427</v>
      </c>
      <c r="AS51">
        <v>5.3449999999999998E-2</v>
      </c>
      <c r="AT51" s="1">
        <f t="shared" si="42"/>
        <v>-0.19443999999999997</v>
      </c>
      <c r="AU51" s="5">
        <f t="shared" si="24"/>
        <v>0.24788999999999997</v>
      </c>
      <c r="AV51" s="5">
        <f t="shared" si="26"/>
        <v>-3.8039428571428592E-2</v>
      </c>
    </row>
    <row r="52" spans="1:48" x14ac:dyDescent="0.25">
      <c r="A52" s="5">
        <v>0.92200000000000004</v>
      </c>
      <c r="B52" s="5">
        <f t="shared" si="9"/>
        <v>7.4911433172302741E-2</v>
      </c>
      <c r="C52">
        <v>2002</v>
      </c>
      <c r="D52" t="s">
        <v>0</v>
      </c>
      <c r="E52">
        <v>8</v>
      </c>
      <c r="F52">
        <v>0.36899999999999999</v>
      </c>
      <c r="G52">
        <f t="shared" si="40"/>
        <v>0.41614285714285709</v>
      </c>
      <c r="H52">
        <f t="shared" si="16"/>
        <v>-4.7142857142857097E-2</v>
      </c>
      <c r="I52" s="5">
        <f t="shared" si="10"/>
        <v>-4.9619047619047639E-2</v>
      </c>
      <c r="J52" s="7">
        <v>89.974999999999994</v>
      </c>
      <c r="K52" s="7">
        <v>46.158999999999999</v>
      </c>
      <c r="L52" s="7">
        <v>244.21199999999999</v>
      </c>
      <c r="M52" s="7">
        <v>270.60000000000002</v>
      </c>
      <c r="N52" s="7">
        <v>-13.047000000000001</v>
      </c>
      <c r="O52" s="7">
        <v>4.3810000000000002</v>
      </c>
      <c r="P52">
        <f t="shared" si="57"/>
        <v>89.110500000000002</v>
      </c>
      <c r="Q52">
        <f t="shared" si="57"/>
        <v>46.098142857142861</v>
      </c>
      <c r="R52">
        <f t="shared" si="57"/>
        <v>243.78964285714281</v>
      </c>
      <c r="S52">
        <f t="shared" si="57"/>
        <v>270.00799999999998</v>
      </c>
      <c r="T52">
        <f t="shared" si="57"/>
        <v>-11.685857142857142</v>
      </c>
      <c r="U52">
        <f t="shared" si="57"/>
        <v>5.1082142857142854</v>
      </c>
      <c r="V52" s="7">
        <f t="shared" si="18"/>
        <v>0.8644999999999925</v>
      </c>
      <c r="W52" s="7">
        <f t="shared" si="12"/>
        <v>6.0857142857138058E-2</v>
      </c>
      <c r="X52" s="7">
        <f t="shared" si="13"/>
        <v>0.42235714285718018</v>
      </c>
      <c r="Y52" s="7">
        <f t="shared" si="14"/>
        <v>0.59200000000004138</v>
      </c>
      <c r="Z52" s="7">
        <f t="shared" si="19"/>
        <v>1.361142857142859</v>
      </c>
      <c r="AA52" s="7">
        <f t="shared" si="20"/>
        <v>0.72721428571428515</v>
      </c>
      <c r="AB52" s="7">
        <f t="shared" ref="AB52:AG52" si="59">AVERAGE(V50:V54)</f>
        <v>0.12839999999999635</v>
      </c>
      <c r="AC52" s="7">
        <f t="shared" si="59"/>
        <v>-3.8300000000000979E-2</v>
      </c>
      <c r="AD52" s="7">
        <f t="shared" si="59"/>
        <v>0.38164285714287305</v>
      </c>
      <c r="AE52" s="7">
        <f t="shared" si="59"/>
        <v>0.50747142857145489</v>
      </c>
      <c r="AF52" s="7">
        <f t="shared" si="59"/>
        <v>0.50211428571428607</v>
      </c>
      <c r="AG52" s="7">
        <f t="shared" si="59"/>
        <v>0.46112857142857261</v>
      </c>
      <c r="AH52" s="7">
        <f t="shared" si="28"/>
        <v>0.68608344285246003</v>
      </c>
      <c r="AS52">
        <v>2.9148000000000001</v>
      </c>
      <c r="AT52" s="1">
        <f t="shared" si="42"/>
        <v>0.43404928571428564</v>
      </c>
      <c r="AU52" s="5">
        <f t="shared" si="24"/>
        <v>2.4807507142857146</v>
      </c>
      <c r="AV52" s="5">
        <f t="shared" si="26"/>
        <v>-0.68524142857142856</v>
      </c>
    </row>
    <row r="53" spans="1:48" x14ac:dyDescent="0.25">
      <c r="A53" s="5">
        <v>0.80800000000000005</v>
      </c>
      <c r="B53" s="5">
        <f t="shared" si="9"/>
        <v>8.6376811594202907E-2</v>
      </c>
      <c r="C53">
        <v>2002</v>
      </c>
      <c r="D53" t="s">
        <v>0</v>
      </c>
      <c r="E53">
        <v>9</v>
      </c>
      <c r="F53">
        <v>0.32600000000000001</v>
      </c>
      <c r="G53">
        <f t="shared" si="40"/>
        <v>0.37657142857142861</v>
      </c>
      <c r="H53">
        <f t="shared" si="16"/>
        <v>-5.05714285714286E-2</v>
      </c>
      <c r="I53" s="5">
        <f t="shared" si="10"/>
        <v>-2.2880952380952373E-2</v>
      </c>
      <c r="J53" s="7">
        <v>95.561000000000007</v>
      </c>
      <c r="K53" s="7">
        <v>48.201999999999998</v>
      </c>
      <c r="L53" s="7">
        <v>243.625</v>
      </c>
      <c r="M53" s="7">
        <v>269.63600000000002</v>
      </c>
      <c r="N53" s="7">
        <v>3.5950000000000002</v>
      </c>
      <c r="O53" s="7">
        <v>24.942</v>
      </c>
      <c r="P53">
        <f t="shared" si="57"/>
        <v>95.881928571428588</v>
      </c>
      <c r="Q53">
        <f t="shared" si="57"/>
        <v>48.588785714285713</v>
      </c>
      <c r="R53">
        <f t="shared" si="57"/>
        <v>243.07314285714281</v>
      </c>
      <c r="S53">
        <f t="shared" si="57"/>
        <v>269.22499999999997</v>
      </c>
      <c r="T53">
        <f t="shared" si="57"/>
        <v>3.8546428571428568</v>
      </c>
      <c r="U53">
        <f t="shared" si="57"/>
        <v>24.994928571428574</v>
      </c>
      <c r="V53" s="7">
        <f t="shared" si="18"/>
        <v>-0.32092857142858122</v>
      </c>
      <c r="W53" s="7">
        <f t="shared" si="12"/>
        <v>-0.38678571428571473</v>
      </c>
      <c r="X53" s="7">
        <f t="shared" si="13"/>
        <v>0.55185714285718745</v>
      </c>
      <c r="Y53" s="7">
        <f t="shared" si="14"/>
        <v>0.41100000000005821</v>
      </c>
      <c r="Z53" s="7">
        <f t="shared" si="19"/>
        <v>0.25964285714285662</v>
      </c>
      <c r="AA53" s="7">
        <f t="shared" si="20"/>
        <v>5.2928571428573434E-2</v>
      </c>
      <c r="AB53" s="7">
        <f t="shared" ref="AB53:AG53" si="60">AVERAGE(V51:V55)</f>
        <v>0.10122967032966131</v>
      </c>
      <c r="AC53" s="7">
        <f t="shared" si="60"/>
        <v>-9.0637362637365021E-2</v>
      </c>
      <c r="AD53" s="7">
        <f t="shared" si="60"/>
        <v>0.25645274725276862</v>
      </c>
      <c r="AE53" s="7">
        <f t="shared" si="60"/>
        <v>0.32589120879123357</v>
      </c>
      <c r="AF53" s="7">
        <f t="shared" si="60"/>
        <v>0.37738461538461349</v>
      </c>
      <c r="AG53" s="7">
        <f t="shared" si="60"/>
        <v>0.25502087912087867</v>
      </c>
      <c r="AH53" s="7">
        <f t="shared" si="28"/>
        <v>0.43374105561322035</v>
      </c>
      <c r="AS53">
        <v>-1.42293</v>
      </c>
      <c r="AT53" s="1">
        <f t="shared" si="42"/>
        <v>1.2504978571428573</v>
      </c>
      <c r="AU53" s="5">
        <f t="shared" si="24"/>
        <v>-2.6734278571428574</v>
      </c>
      <c r="AV53" s="5">
        <f t="shared" si="26"/>
        <v>-1.0417663626373626</v>
      </c>
    </row>
    <row r="54" spans="1:48" x14ac:dyDescent="0.25">
      <c r="A54" s="5">
        <v>0.95199999999999996</v>
      </c>
      <c r="B54" s="5">
        <f t="shared" si="9"/>
        <v>9.0789049919484707E-2</v>
      </c>
      <c r="C54">
        <v>2002</v>
      </c>
      <c r="D54" t="s">
        <v>0</v>
      </c>
      <c r="E54">
        <v>10</v>
      </c>
      <c r="F54">
        <v>0.38400000000000001</v>
      </c>
      <c r="G54">
        <f t="shared" si="40"/>
        <v>0.35492857142857143</v>
      </c>
      <c r="H54">
        <f t="shared" si="16"/>
        <v>2.9071428571428581E-2</v>
      </c>
      <c r="I54" s="5">
        <f t="shared" si="10"/>
        <v>-1.3397435897435916E-2</v>
      </c>
      <c r="J54" s="7">
        <v>104.008</v>
      </c>
      <c r="K54" s="7">
        <v>51.127000000000002</v>
      </c>
      <c r="L54" s="7">
        <v>241.59800000000001</v>
      </c>
      <c r="M54" s="7">
        <v>267.95999999999998</v>
      </c>
      <c r="N54" s="7">
        <v>17.748999999999999</v>
      </c>
      <c r="O54" s="7">
        <v>44.267000000000003</v>
      </c>
      <c r="P54">
        <f t="shared" si="57"/>
        <v>104.76407142857144</v>
      </c>
      <c r="Q54">
        <f t="shared" si="57"/>
        <v>51.271642857142851</v>
      </c>
      <c r="R54">
        <f t="shared" si="57"/>
        <v>241.64314285714286</v>
      </c>
      <c r="S54">
        <f t="shared" si="57"/>
        <v>268.09778571428569</v>
      </c>
      <c r="T54">
        <f t="shared" si="57"/>
        <v>16.948428571428572</v>
      </c>
      <c r="U54">
        <f t="shared" si="57"/>
        <v>43.984928571428576</v>
      </c>
      <c r="V54" s="7">
        <f t="shared" si="18"/>
        <v>-0.75607142857144538</v>
      </c>
      <c r="W54" s="7">
        <f t="shared" si="12"/>
        <v>-0.14464285714284841</v>
      </c>
      <c r="X54" s="7">
        <f t="shared" si="13"/>
        <v>-4.514285714284938E-2</v>
      </c>
      <c r="Y54" s="7">
        <f t="shared" si="14"/>
        <v>-0.1377857142857124</v>
      </c>
      <c r="Z54" s="7">
        <f t="shared" si="19"/>
        <v>-0.80057142857142694</v>
      </c>
      <c r="AA54" s="7">
        <f t="shared" si="20"/>
        <v>-0.28207142857142742</v>
      </c>
      <c r="AB54" s="7">
        <f t="shared" ref="AB54:AG54" si="61">AVERAGE(V52:V56)</f>
        <v>5.320769230768576E-2</v>
      </c>
      <c r="AC54" s="7">
        <f t="shared" si="61"/>
        <v>-0.10660659340659465</v>
      </c>
      <c r="AD54" s="7">
        <f t="shared" si="61"/>
        <v>0.18966043956046405</v>
      </c>
      <c r="AE54" s="7">
        <f t="shared" si="61"/>
        <v>0.22401208791211502</v>
      </c>
      <c r="AF54" s="7">
        <f t="shared" si="61"/>
        <v>0.22415054945054802</v>
      </c>
      <c r="AG54" s="7">
        <f t="shared" si="61"/>
        <v>9.8798901098898814E-2</v>
      </c>
      <c r="AH54" s="7">
        <f t="shared" si="28"/>
        <v>0.15797774638274381</v>
      </c>
      <c r="AS54">
        <v>-4.3494700000000002</v>
      </c>
      <c r="AT54" s="1">
        <f t="shared" si="42"/>
        <v>1.1630392857142855</v>
      </c>
      <c r="AU54" s="5">
        <f t="shared" si="24"/>
        <v>-5.5125092857142857</v>
      </c>
      <c r="AV54" s="5">
        <f t="shared" si="26"/>
        <v>-1.2917632857142858</v>
      </c>
    </row>
    <row r="55" spans="1:48" x14ac:dyDescent="0.25">
      <c r="A55" s="5">
        <v>1.0589999999999999</v>
      </c>
      <c r="B55" s="5">
        <f t="shared" si="9"/>
        <v>0.10051529790660228</v>
      </c>
      <c r="C55">
        <v>2002</v>
      </c>
      <c r="D55" t="s">
        <v>0</v>
      </c>
      <c r="E55">
        <v>11</v>
      </c>
      <c r="F55">
        <v>0.30399999999999999</v>
      </c>
      <c r="G55">
        <f t="shared" si="40"/>
        <v>0.32269230769230772</v>
      </c>
      <c r="H55">
        <f t="shared" si="16"/>
        <v>-1.869230769230773E-2</v>
      </c>
      <c r="I55" s="5">
        <f t="shared" si="10"/>
        <v>3.0536630036630024E-2</v>
      </c>
      <c r="J55" s="7">
        <v>112.96599999999999</v>
      </c>
      <c r="K55" s="7">
        <v>53.006</v>
      </c>
      <c r="L55" s="7">
        <v>239.97200000000001</v>
      </c>
      <c r="M55" s="7">
        <v>267.24900000000002</v>
      </c>
      <c r="N55" s="7">
        <v>26.059000000000001</v>
      </c>
      <c r="O55" s="7">
        <v>58.741999999999997</v>
      </c>
      <c r="P55">
        <f t="shared" si="57"/>
        <v>112.70492307692308</v>
      </c>
      <c r="Q55">
        <f t="shared" si="57"/>
        <v>53.204615384615394</v>
      </c>
      <c r="R55">
        <f t="shared" si="57"/>
        <v>240.30030769230768</v>
      </c>
      <c r="S55">
        <f t="shared" si="57"/>
        <v>267.19661538461537</v>
      </c>
      <c r="T55">
        <f t="shared" si="57"/>
        <v>25.962923076923069</v>
      </c>
      <c r="U55">
        <f t="shared" si="57"/>
        <v>58.566461538461532</v>
      </c>
      <c r="V55" s="7">
        <f t="shared" si="18"/>
        <v>0.26107692307691366</v>
      </c>
      <c r="W55" s="7">
        <f t="shared" si="12"/>
        <v>-0.19861538461539396</v>
      </c>
      <c r="X55" s="7">
        <f t="shared" si="13"/>
        <v>-0.32830769230767487</v>
      </c>
      <c r="Y55" s="7">
        <f t="shared" si="14"/>
        <v>5.2384615384653443E-2</v>
      </c>
      <c r="Z55" s="7">
        <f t="shared" si="19"/>
        <v>-9.6076923076932275E-2</v>
      </c>
      <c r="AA55" s="7">
        <f t="shared" si="20"/>
        <v>-0.17553846153846564</v>
      </c>
      <c r="AB55" s="7">
        <f t="shared" ref="AB55:AG55" si="62">AVERAGE(V53:V57)</f>
        <v>-0.13247692307692488</v>
      </c>
      <c r="AC55" s="7">
        <f t="shared" si="62"/>
        <v>-0.16542417582417529</v>
      </c>
      <c r="AD55" s="7">
        <f t="shared" si="62"/>
        <v>0.23449670329671904</v>
      </c>
      <c r="AE55" s="7">
        <f t="shared" si="62"/>
        <v>0.21748901098902707</v>
      </c>
      <c r="AF55" s="7">
        <f t="shared" si="62"/>
        <v>2.70296703296685E-2</v>
      </c>
      <c r="AG55" s="7">
        <f t="shared" si="62"/>
        <v>-2.2797802197804629E-2</v>
      </c>
      <c r="AH55" s="7">
        <f t="shared" si="28"/>
        <v>-0.15562479535682705</v>
      </c>
      <c r="AS55">
        <v>0.71331999999999995</v>
      </c>
      <c r="AT55" s="1">
        <f t="shared" si="42"/>
        <v>0.4648553846153845</v>
      </c>
      <c r="AU55" s="5">
        <f t="shared" si="24"/>
        <v>0.24846461538461545</v>
      </c>
      <c r="AV55" s="5">
        <f t="shared" si="26"/>
        <v>-1.7636069670329668</v>
      </c>
    </row>
    <row r="56" spans="1:48" x14ac:dyDescent="0.25">
      <c r="A56" s="5">
        <v>1.1100000000000001</v>
      </c>
      <c r="B56" s="5">
        <f t="shared" si="9"/>
        <v>0.10798711755233494</v>
      </c>
      <c r="C56">
        <v>2002</v>
      </c>
      <c r="D56" t="s">
        <v>0</v>
      </c>
      <c r="E56">
        <v>12</v>
      </c>
      <c r="F56">
        <v>0.38200000000000001</v>
      </c>
      <c r="G56">
        <f t="shared" si="40"/>
        <v>0.30076923076923079</v>
      </c>
      <c r="H56">
        <f t="shared" si="16"/>
        <v>8.1230769230769218E-2</v>
      </c>
      <c r="I56" s="5">
        <f t="shared" si="10"/>
        <v>3.3512820512820528E-2</v>
      </c>
      <c r="J56" s="7">
        <v>115.693</v>
      </c>
      <c r="K56" s="7">
        <v>52.685000000000002</v>
      </c>
      <c r="L56" s="7">
        <v>240.46100000000001</v>
      </c>
      <c r="M56" s="7">
        <v>267.15600000000001</v>
      </c>
      <c r="N56" s="7">
        <v>30.725000000000001</v>
      </c>
      <c r="O56" s="7">
        <v>67.036000000000001</v>
      </c>
      <c r="P56">
        <f t="shared" si="57"/>
        <v>115.47553846153845</v>
      </c>
      <c r="Q56">
        <f t="shared" si="57"/>
        <v>52.548846153846156</v>
      </c>
      <c r="R56">
        <f t="shared" si="57"/>
        <v>240.11346153846154</v>
      </c>
      <c r="S56">
        <f t="shared" si="57"/>
        <v>266.95353846153847</v>
      </c>
      <c r="T56">
        <f t="shared" si="57"/>
        <v>31.121615384615385</v>
      </c>
      <c r="U56">
        <f t="shared" si="57"/>
        <v>67.20746153846153</v>
      </c>
      <c r="V56" s="7">
        <f t="shared" si="18"/>
        <v>0.21746153846154925</v>
      </c>
      <c r="W56" s="7">
        <f t="shared" si="12"/>
        <v>0.13615384615384585</v>
      </c>
      <c r="X56" s="7">
        <f t="shared" si="13"/>
        <v>0.34753846153847689</v>
      </c>
      <c r="Y56" s="7">
        <f t="shared" si="14"/>
        <v>0.20246153846153447</v>
      </c>
      <c r="Z56" s="7">
        <f t="shared" si="19"/>
        <v>0.3966153846153837</v>
      </c>
      <c r="AA56" s="7">
        <f t="shared" si="20"/>
        <v>0.17146153846152856</v>
      </c>
      <c r="AB56" s="7">
        <f t="shared" ref="AB56:AG56" si="63">AVERAGE(V54:V58)</f>
        <v>-0.19329120879120865</v>
      </c>
      <c r="AC56" s="7">
        <f t="shared" si="63"/>
        <v>-9.6805494505495915E-2</v>
      </c>
      <c r="AD56" s="7">
        <f t="shared" si="63"/>
        <v>0.26372527472528307</v>
      </c>
      <c r="AE56" s="7">
        <f t="shared" si="63"/>
        <v>0.23891978021977139</v>
      </c>
      <c r="AF56" s="7">
        <f t="shared" si="63"/>
        <v>-7.0621978021979712E-2</v>
      </c>
      <c r="AG56" s="7">
        <f t="shared" si="63"/>
        <v>1.3241758241733237E-3</v>
      </c>
      <c r="AH56" s="7">
        <f t="shared" si="28"/>
        <v>-0.15484987702616498</v>
      </c>
      <c r="AS56">
        <v>-0.57554000000000005</v>
      </c>
      <c r="AT56" s="1">
        <f t="shared" si="42"/>
        <v>0.42655461538461548</v>
      </c>
      <c r="AU56" s="5">
        <f t="shared" si="24"/>
        <v>-1.0020946153846155</v>
      </c>
      <c r="AV56" s="5">
        <f t="shared" si="26"/>
        <v>-1.4416472417582418</v>
      </c>
    </row>
    <row r="57" spans="1:48" x14ac:dyDescent="0.25">
      <c r="A57" s="5">
        <v>1.1839999999999999</v>
      </c>
      <c r="B57" s="5">
        <f t="shared" si="9"/>
        <v>0.10373590982286636</v>
      </c>
      <c r="C57">
        <v>2003</v>
      </c>
      <c r="D57" t="s">
        <v>0</v>
      </c>
      <c r="E57">
        <v>1</v>
      </c>
      <c r="F57">
        <v>0.34300000000000003</v>
      </c>
      <c r="G57">
        <f t="shared" si="40"/>
        <v>0.30499999999999994</v>
      </c>
      <c r="H57">
        <f t="shared" si="16"/>
        <v>3.8000000000000089E-2</v>
      </c>
      <c r="I57" s="5">
        <f t="shared" si="10"/>
        <v>5.7743589743589785E-2</v>
      </c>
      <c r="J57" s="7">
        <v>112.53</v>
      </c>
      <c r="K57" s="7">
        <v>51.02</v>
      </c>
      <c r="L57" s="7">
        <v>241.63499999999999</v>
      </c>
      <c r="M57" s="7">
        <v>268.11700000000002</v>
      </c>
      <c r="N57" s="7">
        <v>31.024999999999999</v>
      </c>
      <c r="O57" s="7">
        <v>66.052999999999997</v>
      </c>
      <c r="P57">
        <f t="shared" si="57"/>
        <v>112.59392307692306</v>
      </c>
      <c r="Q57">
        <f t="shared" si="57"/>
        <v>51.253230769230768</v>
      </c>
      <c r="R57">
        <f t="shared" si="57"/>
        <v>240.98846153846154</v>
      </c>
      <c r="S57">
        <f t="shared" si="57"/>
        <v>267.55761538461542</v>
      </c>
      <c r="T57">
        <f t="shared" si="57"/>
        <v>31.40053846153846</v>
      </c>
      <c r="U57">
        <f t="shared" si="57"/>
        <v>66.172230769230765</v>
      </c>
      <c r="V57" s="7">
        <f t="shared" si="18"/>
        <v>-6.3923076923060762E-2</v>
      </c>
      <c r="W57" s="7">
        <f t="shared" si="12"/>
        <v>-0.23323076923076513</v>
      </c>
      <c r="X57" s="7">
        <f t="shared" si="13"/>
        <v>0.64653846153845507</v>
      </c>
      <c r="Y57" s="7">
        <f t="shared" si="14"/>
        <v>0.5593846153846016</v>
      </c>
      <c r="Z57" s="7">
        <f t="shared" si="19"/>
        <v>0.37553846153846138</v>
      </c>
      <c r="AA57" s="7">
        <f t="shared" si="20"/>
        <v>0.11923076923076792</v>
      </c>
      <c r="AB57" s="7">
        <f t="shared" ref="AB57:AG57" si="64">AVERAGE(V55:V59)</f>
        <v>-0.16063406593405888</v>
      </c>
      <c r="AC57" s="7">
        <f t="shared" si="64"/>
        <v>-5.6005494505497209E-2</v>
      </c>
      <c r="AD57" s="7">
        <f t="shared" si="64"/>
        <v>0.46862527472528087</v>
      </c>
      <c r="AE57" s="7">
        <f t="shared" si="64"/>
        <v>0.35481978021977056</v>
      </c>
      <c r="AF57" s="7">
        <f t="shared" si="64"/>
        <v>0.10134945054944886</v>
      </c>
      <c r="AG57" s="7">
        <f t="shared" si="64"/>
        <v>9.2495604395601561E-2</v>
      </c>
      <c r="AH57" s="7">
        <f t="shared" si="28"/>
        <v>5.2031666092903883E-2</v>
      </c>
      <c r="AS57">
        <v>0.65185999999999999</v>
      </c>
      <c r="AT57" s="1">
        <f t="shared" si="42"/>
        <v>0.53032769230769217</v>
      </c>
      <c r="AU57" s="5">
        <f t="shared" si="24"/>
        <v>0.12153230769230783</v>
      </c>
      <c r="AV57" s="5">
        <f t="shared" si="26"/>
        <v>-0.82894381318681309</v>
      </c>
    </row>
    <row r="58" spans="1:48" x14ac:dyDescent="0.25">
      <c r="A58" s="5">
        <v>0.92700000000000005</v>
      </c>
      <c r="B58" s="5">
        <f t="shared" si="9"/>
        <v>9.4363929146537837E-2</v>
      </c>
      <c r="C58">
        <v>2003</v>
      </c>
      <c r="D58" t="s">
        <v>0</v>
      </c>
      <c r="E58">
        <v>2</v>
      </c>
      <c r="F58">
        <v>0.36399999999999999</v>
      </c>
      <c r="G58">
        <f t="shared" si="40"/>
        <v>0.30999999999999994</v>
      </c>
      <c r="H58">
        <f t="shared" si="16"/>
        <v>5.4000000000000048E-2</v>
      </c>
      <c r="I58" s="5">
        <f t="shared" si="10"/>
        <v>6.0976190476190517E-2</v>
      </c>
      <c r="J58" s="7">
        <v>105.779</v>
      </c>
      <c r="K58" s="7">
        <v>50.637999999999998</v>
      </c>
      <c r="L58" s="7">
        <v>242.44200000000001</v>
      </c>
      <c r="M58" s="7">
        <v>268.74700000000001</v>
      </c>
      <c r="N58" s="7">
        <v>26.263000000000002</v>
      </c>
      <c r="O58" s="7">
        <v>55.097999999999999</v>
      </c>
      <c r="P58">
        <f t="shared" si="57"/>
        <v>106.404</v>
      </c>
      <c r="Q58">
        <f t="shared" si="57"/>
        <v>50.681692307692316</v>
      </c>
      <c r="R58">
        <f t="shared" si="57"/>
        <v>241.744</v>
      </c>
      <c r="S58">
        <f t="shared" si="57"/>
        <v>268.22884615384623</v>
      </c>
      <c r="T58">
        <f t="shared" si="57"/>
        <v>26.034384615384617</v>
      </c>
      <c r="U58">
        <f t="shared" si="57"/>
        <v>55.271538461538462</v>
      </c>
      <c r="V58" s="7">
        <f t="shared" si="18"/>
        <v>-0.625</v>
      </c>
      <c r="W58" s="7">
        <f t="shared" si="12"/>
        <v>-4.3692307692317911E-2</v>
      </c>
      <c r="X58" s="7">
        <f t="shared" si="13"/>
        <v>0.6980000000000075</v>
      </c>
      <c r="Y58" s="7">
        <f t="shared" si="14"/>
        <v>0.5181538461537798</v>
      </c>
      <c r="Z58" s="7">
        <f t="shared" si="19"/>
        <v>-0.22861538461538444</v>
      </c>
      <c r="AA58" s="7">
        <f t="shared" si="20"/>
        <v>0.1735384615384632</v>
      </c>
      <c r="AB58" s="7">
        <f t="shared" ref="AB58:AG58" si="65">AVERAGE(V56:V60)</f>
        <v>-0.20153516483516115</v>
      </c>
      <c r="AC58" s="7">
        <f t="shared" si="65"/>
        <v>-5.7824175824194414E-3</v>
      </c>
      <c r="AD58" s="7">
        <f t="shared" si="65"/>
        <v>0.60947252747253633</v>
      </c>
      <c r="AE58" s="7">
        <f t="shared" si="65"/>
        <v>0.41542857142856066</v>
      </c>
      <c r="AF58" s="7">
        <f t="shared" si="65"/>
        <v>0.1389934065934067</v>
      </c>
      <c r="AG58" s="7">
        <f t="shared" si="65"/>
        <v>0.14087472527472328</v>
      </c>
      <c r="AH58" s="7">
        <f t="shared" si="28"/>
        <v>0.25140289671561761</v>
      </c>
      <c r="AS58">
        <v>-0.20227999999999999</v>
      </c>
      <c r="AT58" s="1">
        <f t="shared" si="42"/>
        <v>0.86134923076923076</v>
      </c>
      <c r="AU58" s="5">
        <f t="shared" si="24"/>
        <v>-1.0636292307692308</v>
      </c>
      <c r="AV58" s="5">
        <f t="shared" si="26"/>
        <v>-0.85202987912087913</v>
      </c>
    </row>
    <row r="59" spans="1:48" x14ac:dyDescent="0.25">
      <c r="A59" s="5">
        <v>0.81899999999999995</v>
      </c>
      <c r="B59" s="5">
        <f t="shared" si="9"/>
        <v>6.6151368760064416E-2</v>
      </c>
      <c r="C59">
        <v>2003</v>
      </c>
      <c r="D59" t="s">
        <v>0</v>
      </c>
      <c r="E59">
        <v>3</v>
      </c>
      <c r="F59">
        <v>0.40500000000000003</v>
      </c>
      <c r="G59">
        <f t="shared" si="40"/>
        <v>0.31407142857142861</v>
      </c>
      <c r="H59">
        <f t="shared" si="16"/>
        <v>9.0928571428571414E-2</v>
      </c>
      <c r="I59" s="5">
        <f t="shared" si="10"/>
        <v>5.2261904761904766E-2</v>
      </c>
      <c r="J59" s="7">
        <v>99.332999999999998</v>
      </c>
      <c r="K59" s="7">
        <v>50.652000000000001</v>
      </c>
      <c r="L59" s="7">
        <v>242.57499999999999</v>
      </c>
      <c r="M59" s="7">
        <v>268.81799999999998</v>
      </c>
      <c r="N59" s="7">
        <v>14.52</v>
      </c>
      <c r="O59" s="7">
        <v>36.957000000000001</v>
      </c>
      <c r="P59">
        <f t="shared" si="57"/>
        <v>99.925785714285695</v>
      </c>
      <c r="Q59">
        <f t="shared" si="57"/>
        <v>50.592642857142856</v>
      </c>
      <c r="R59">
        <f t="shared" si="57"/>
        <v>241.59564285714285</v>
      </c>
      <c r="S59">
        <f t="shared" si="57"/>
        <v>268.3762857142857</v>
      </c>
      <c r="T59">
        <f t="shared" si="57"/>
        <v>14.579285714285716</v>
      </c>
      <c r="U59">
        <f t="shared" si="57"/>
        <v>37.130785714285715</v>
      </c>
      <c r="V59" s="7">
        <f t="shared" si="18"/>
        <v>-0.59278571428569649</v>
      </c>
      <c r="W59" s="7">
        <f t="shared" si="12"/>
        <v>5.9357142857145107E-2</v>
      </c>
      <c r="X59" s="7">
        <f t="shared" si="13"/>
        <v>0.97935714285713971</v>
      </c>
      <c r="Y59" s="7">
        <f t="shared" si="14"/>
        <v>0.44171428571428351</v>
      </c>
      <c r="Z59" s="7">
        <f t="shared" si="19"/>
        <v>5.928571428571594E-2</v>
      </c>
      <c r="AA59" s="7">
        <f t="shared" si="20"/>
        <v>0.17378571428571377</v>
      </c>
      <c r="AB59" s="7">
        <f t="shared" ref="AB59:AG59" si="66">AVERAGE(V57:V61)</f>
        <v>-0.10228461538461601</v>
      </c>
      <c r="AC59" s="7">
        <f t="shared" si="66"/>
        <v>7.1672527472524908E-2</v>
      </c>
      <c r="AD59" s="7">
        <f t="shared" si="66"/>
        <v>0.62750769230769377</v>
      </c>
      <c r="AE59" s="7">
        <f t="shared" si="66"/>
        <v>0.51212197802196902</v>
      </c>
      <c r="AF59" s="7">
        <f t="shared" si="66"/>
        <v>0.24307032967033027</v>
      </c>
      <c r="AG59" s="7">
        <f t="shared" si="66"/>
        <v>0.30133956043956045</v>
      </c>
      <c r="AH59" s="7">
        <f t="shared" si="28"/>
        <v>0.36643558188985986</v>
      </c>
      <c r="AS59">
        <v>-2.2061299999999999</v>
      </c>
      <c r="AT59" s="1">
        <f t="shared" si="42"/>
        <v>0.24286214285714289</v>
      </c>
      <c r="AU59" s="5">
        <f t="shared" si="24"/>
        <v>-2.4489921428571426</v>
      </c>
      <c r="AV59" s="5">
        <f t="shared" si="26"/>
        <v>-0.16714481318681312</v>
      </c>
    </row>
    <row r="60" spans="1:48" x14ac:dyDescent="0.25">
      <c r="A60" s="5">
        <v>0.308</v>
      </c>
      <c r="B60" s="5">
        <f t="shared" si="9"/>
        <v>3.7906602254428344E-2</v>
      </c>
      <c r="C60">
        <v>2003</v>
      </c>
      <c r="D60" t="s">
        <v>0</v>
      </c>
      <c r="E60">
        <v>4</v>
      </c>
      <c r="F60">
        <v>0.34699999999999998</v>
      </c>
      <c r="G60">
        <f t="shared" si="40"/>
        <v>0.33514285714285713</v>
      </c>
      <c r="H60">
        <f t="shared" si="16"/>
        <v>1.1857142857142844E-2</v>
      </c>
      <c r="I60" s="5">
        <f t="shared" si="10"/>
        <v>3.6833333333333329E-2</v>
      </c>
      <c r="J60" s="7">
        <v>93.480999999999995</v>
      </c>
      <c r="K60" s="7">
        <v>50.162999999999997</v>
      </c>
      <c r="L60" s="7">
        <v>241.471</v>
      </c>
      <c r="M60" s="7">
        <v>269.31400000000002</v>
      </c>
      <c r="N60" s="7">
        <v>-1.881</v>
      </c>
      <c r="O60" s="7">
        <v>13.593999999999999</v>
      </c>
      <c r="P60">
        <f t="shared" si="57"/>
        <v>93.424428571428592</v>
      </c>
      <c r="Q60">
        <f t="shared" si="57"/>
        <v>50.110500000000002</v>
      </c>
      <c r="R60">
        <f t="shared" si="57"/>
        <v>241.0950714285714</v>
      </c>
      <c r="S60">
        <f t="shared" si="57"/>
        <v>268.95857142857142</v>
      </c>
      <c r="T60">
        <f t="shared" si="57"/>
        <v>-1.7888571428571431</v>
      </c>
      <c r="U60">
        <f t="shared" si="57"/>
        <v>13.660357142857142</v>
      </c>
      <c r="V60" s="7">
        <f t="shared" si="18"/>
        <v>5.6571428571402294E-2</v>
      </c>
      <c r="W60" s="7">
        <f t="shared" si="12"/>
        <v>5.2499999999994884E-2</v>
      </c>
      <c r="X60" s="7">
        <f t="shared" si="13"/>
        <v>0.37592857142860225</v>
      </c>
      <c r="Y60" s="7">
        <f t="shared" si="14"/>
        <v>0.35542857142860385</v>
      </c>
      <c r="Z60" s="7">
        <f t="shared" si="19"/>
        <v>9.214285714285686E-2</v>
      </c>
      <c r="AA60" s="7">
        <f t="shared" si="20"/>
        <v>6.6357142857143003E-2</v>
      </c>
      <c r="AB60" s="7">
        <f t="shared" ref="AB60:AG60" si="67">AVERAGE(V58:V62)</f>
        <v>-0.16731428571428636</v>
      </c>
      <c r="AC60" s="7">
        <f t="shared" si="67"/>
        <v>0.10933296703296236</v>
      </c>
      <c r="AD60" s="7">
        <f t="shared" si="67"/>
        <v>0.56132857142857229</v>
      </c>
      <c r="AE60" s="7">
        <f t="shared" si="67"/>
        <v>0.42770219780220486</v>
      </c>
      <c r="AF60" s="7">
        <f t="shared" si="67"/>
        <v>0.14507692307692427</v>
      </c>
      <c r="AG60" s="7">
        <f t="shared" si="67"/>
        <v>0.2878934065934079</v>
      </c>
      <c r="AH60" s="7">
        <f t="shared" si="28"/>
        <v>0.35763893378723854</v>
      </c>
      <c r="AS60">
        <v>0.70289999999999997</v>
      </c>
      <c r="AT60" s="1">
        <f t="shared" si="42"/>
        <v>0.56986571428571431</v>
      </c>
      <c r="AU60" s="5">
        <f t="shared" si="24"/>
        <v>0.13303428571428566</v>
      </c>
      <c r="AV60" s="5">
        <f t="shared" si="26"/>
        <v>-0.92613141758241757</v>
      </c>
    </row>
    <row r="61" spans="1:48" x14ac:dyDescent="0.25">
      <c r="A61" s="5">
        <v>0.05</v>
      </c>
      <c r="B61" s="5">
        <f t="shared" si="9"/>
        <v>1.2592592592592593E-2</v>
      </c>
      <c r="C61">
        <v>2003</v>
      </c>
      <c r="D61" t="s">
        <v>0</v>
      </c>
      <c r="E61">
        <v>5</v>
      </c>
      <c r="F61">
        <v>0.34399999999999997</v>
      </c>
      <c r="G61">
        <f t="shared" si="40"/>
        <v>0.33628571428571424</v>
      </c>
      <c r="H61">
        <f t="shared" si="16"/>
        <v>7.7142857142857291E-3</v>
      </c>
      <c r="I61" s="5">
        <f t="shared" si="10"/>
        <v>2.0642857142857168E-2</v>
      </c>
      <c r="J61" s="7">
        <v>90.114999999999995</v>
      </c>
      <c r="K61" s="7">
        <v>49.942999999999998</v>
      </c>
      <c r="L61" s="7">
        <v>242.16399999999999</v>
      </c>
      <c r="M61" s="7">
        <v>270.50400000000002</v>
      </c>
      <c r="N61" s="7">
        <v>-18.824999999999999</v>
      </c>
      <c r="O61" s="7">
        <v>-6.9930000000000003</v>
      </c>
      <c r="P61">
        <f t="shared" si="57"/>
        <v>89.40128571428572</v>
      </c>
      <c r="Q61">
        <f t="shared" si="57"/>
        <v>49.41957142857143</v>
      </c>
      <c r="R61">
        <f t="shared" si="57"/>
        <v>241.72628571428572</v>
      </c>
      <c r="S61">
        <f t="shared" si="57"/>
        <v>269.81807142857144</v>
      </c>
      <c r="T61">
        <f t="shared" si="57"/>
        <v>-17.907999999999998</v>
      </c>
      <c r="U61">
        <f t="shared" si="57"/>
        <v>-6.0192142857142859</v>
      </c>
      <c r="V61" s="7">
        <f t="shared" si="18"/>
        <v>0.71371428571427487</v>
      </c>
      <c r="W61" s="7">
        <f t="shared" si="12"/>
        <v>0.52342857142856758</v>
      </c>
      <c r="X61" s="7">
        <f t="shared" si="13"/>
        <v>0.43771428571426441</v>
      </c>
      <c r="Y61" s="7">
        <f t="shared" si="14"/>
        <v>0.68592857142857611</v>
      </c>
      <c r="Z61" s="7">
        <f t="shared" si="19"/>
        <v>0.91700000000000159</v>
      </c>
      <c r="AA61" s="7">
        <f t="shared" si="20"/>
        <v>0.97378571428571448</v>
      </c>
      <c r="AB61" s="7">
        <f t="shared" ref="AB61:AG61" si="68">AVERAGE(V59:V63)</f>
        <v>-0.1063999999999993</v>
      </c>
      <c r="AC61" s="7">
        <f t="shared" si="68"/>
        <v>0.12027142857142507</v>
      </c>
      <c r="AD61" s="7">
        <f t="shared" si="68"/>
        <v>0.49122857142857013</v>
      </c>
      <c r="AE61" s="7">
        <f t="shared" si="68"/>
        <v>0.37344285714287934</v>
      </c>
      <c r="AF61" s="7">
        <f t="shared" si="68"/>
        <v>0.21615714285714308</v>
      </c>
      <c r="AG61" s="7">
        <f t="shared" si="68"/>
        <v>0.32470000000000104</v>
      </c>
      <c r="AH61" s="7">
        <f t="shared" si="28"/>
        <v>0.44061879670700643</v>
      </c>
      <c r="AS61">
        <v>2.1516999999999999</v>
      </c>
      <c r="AT61" s="1">
        <f t="shared" si="42"/>
        <v>-0.27063071428571428</v>
      </c>
      <c r="AU61" s="5">
        <f t="shared" si="24"/>
        <v>2.4223307142857142</v>
      </c>
      <c r="AV61" s="5">
        <f t="shared" si="26"/>
        <v>-0.56856157142857144</v>
      </c>
    </row>
    <row r="62" spans="1:48" x14ac:dyDescent="0.25">
      <c r="A62" s="5">
        <v>3.3000000000000002E-2</v>
      </c>
      <c r="B62" s="5">
        <f t="shared" si="9"/>
        <v>5.539452495974235E-3</v>
      </c>
      <c r="C62">
        <v>2003</v>
      </c>
      <c r="D62" t="s">
        <v>0</v>
      </c>
      <c r="E62">
        <v>6</v>
      </c>
      <c r="F62">
        <v>0.40100000000000002</v>
      </c>
      <c r="G62">
        <f t="shared" si="40"/>
        <v>0.3586428571428571</v>
      </c>
      <c r="H62">
        <f t="shared" si="16"/>
        <v>4.2357142857142926E-2</v>
      </c>
      <c r="I62" s="5">
        <f t="shared" si="10"/>
        <v>2.7642857142857153E-2</v>
      </c>
      <c r="J62" s="7">
        <v>86.873999999999995</v>
      </c>
      <c r="K62" s="7">
        <v>47.290999999999997</v>
      </c>
      <c r="L62" s="7">
        <v>243.02699999999999</v>
      </c>
      <c r="M62" s="7">
        <v>270.45800000000003</v>
      </c>
      <c r="N62" s="7">
        <v>-26.311</v>
      </c>
      <c r="O62" s="7">
        <v>-14.16</v>
      </c>
      <c r="P62">
        <f t="shared" si="57"/>
        <v>87.263071428571408</v>
      </c>
      <c r="Q62">
        <f t="shared" si="57"/>
        <v>47.335928571428575</v>
      </c>
      <c r="R62">
        <f t="shared" si="57"/>
        <v>242.71135714285714</v>
      </c>
      <c r="S62">
        <f t="shared" si="57"/>
        <v>270.32071428571425</v>
      </c>
      <c r="T62">
        <f t="shared" si="57"/>
        <v>-26.425428571428569</v>
      </c>
      <c r="U62">
        <f t="shared" si="57"/>
        <v>-14.107999999999995</v>
      </c>
      <c r="V62" s="7">
        <f t="shared" si="18"/>
        <v>-0.38907142857141253</v>
      </c>
      <c r="W62" s="7">
        <f t="shared" si="12"/>
        <v>-4.4928571428577868E-2</v>
      </c>
      <c r="X62" s="7">
        <f t="shared" si="13"/>
        <v>0.31564285714284779</v>
      </c>
      <c r="Y62" s="7">
        <f t="shared" si="14"/>
        <v>0.13728571428578107</v>
      </c>
      <c r="Z62" s="7">
        <f t="shared" si="19"/>
        <v>-0.11442857142856866</v>
      </c>
      <c r="AA62" s="7">
        <f t="shared" si="20"/>
        <v>5.2000000000004931E-2</v>
      </c>
      <c r="AB62" s="7">
        <f t="shared" ref="AB62:AG62" si="69">AVERAGE(V60:V64)</f>
        <v>-0.10094285714286003</v>
      </c>
      <c r="AC62" s="7">
        <f t="shared" si="69"/>
        <v>8.037142857142357E-2</v>
      </c>
      <c r="AD62" s="7">
        <f t="shared" si="69"/>
        <v>0.26622857142858153</v>
      </c>
      <c r="AE62" s="7">
        <f t="shared" si="69"/>
        <v>0.301700000000028</v>
      </c>
      <c r="AF62" s="7">
        <f t="shared" si="69"/>
        <v>0.10572857142857148</v>
      </c>
      <c r="AG62" s="7">
        <f t="shared" si="69"/>
        <v>0.32198571428571532</v>
      </c>
      <c r="AH62" s="7">
        <f t="shared" si="28"/>
        <v>0.29811175385748589</v>
      </c>
      <c r="AS62">
        <v>-3.7625999999999999</v>
      </c>
      <c r="AT62" s="1">
        <f t="shared" si="42"/>
        <v>-8.9199285714286008E-2</v>
      </c>
      <c r="AU62" s="5">
        <f t="shared" si="24"/>
        <v>-3.6734007142857141</v>
      </c>
      <c r="AV62" s="5">
        <f t="shared" si="26"/>
        <v>-0.50250099999999986</v>
      </c>
    </row>
    <row r="63" spans="1:48" x14ac:dyDescent="0.25">
      <c r="A63" s="5">
        <v>8.8999999999999996E-2</v>
      </c>
      <c r="B63" s="5">
        <f t="shared" si="9"/>
        <v>1.1690821256038647E-2</v>
      </c>
      <c r="C63">
        <v>2003</v>
      </c>
      <c r="D63" t="s">
        <v>0</v>
      </c>
      <c r="E63">
        <v>7</v>
      </c>
      <c r="F63">
        <v>0.435</v>
      </c>
      <c r="G63">
        <f t="shared" si="40"/>
        <v>0.40214285714285719</v>
      </c>
      <c r="H63">
        <f t="shared" si="16"/>
        <v>3.2857142857142807E-2</v>
      </c>
      <c r="I63" s="5">
        <f t="shared" si="10"/>
        <v>4.5690476190476205E-2</v>
      </c>
      <c r="J63" s="7">
        <v>86.108000000000004</v>
      </c>
      <c r="K63" s="7">
        <v>45.698</v>
      </c>
      <c r="L63" s="7">
        <v>243.785</v>
      </c>
      <c r="M63" s="7">
        <v>270.62400000000002</v>
      </c>
      <c r="N63" s="7">
        <v>-23.454999999999998</v>
      </c>
      <c r="O63" s="7">
        <v>-9.8840000000000003</v>
      </c>
      <c r="P63">
        <f t="shared" si="57"/>
        <v>86.428428571428569</v>
      </c>
      <c r="Q63">
        <f t="shared" si="57"/>
        <v>45.687000000000005</v>
      </c>
      <c r="R63">
        <f t="shared" si="57"/>
        <v>243.4375</v>
      </c>
      <c r="S63">
        <f t="shared" si="57"/>
        <v>270.37714285714287</v>
      </c>
      <c r="T63">
        <f t="shared" si="57"/>
        <v>-23.328214285714289</v>
      </c>
      <c r="U63">
        <f t="shared" si="57"/>
        <v>-9.5264285714285712</v>
      </c>
      <c r="V63" s="7">
        <f t="shared" si="18"/>
        <v>-0.32042857142856462</v>
      </c>
      <c r="W63" s="7">
        <f t="shared" si="12"/>
        <v>1.099999999999568E-2</v>
      </c>
      <c r="X63" s="7">
        <f t="shared" si="13"/>
        <v>0.34749999999999659</v>
      </c>
      <c r="Y63" s="7">
        <f t="shared" si="14"/>
        <v>0.24685714285715221</v>
      </c>
      <c r="Z63" s="7">
        <f t="shared" si="19"/>
        <v>0.12678571428570962</v>
      </c>
      <c r="AA63" s="7">
        <f t="shared" si="20"/>
        <v>0.3575714285714291</v>
      </c>
      <c r="AB63" s="7">
        <f t="shared" ref="AB63:AG63" si="70">AVERAGE(V61:V65)</f>
        <v>-0.20264285714285676</v>
      </c>
      <c r="AC63" s="7">
        <f t="shared" si="70"/>
        <v>9.7142857142813455E-3</v>
      </c>
      <c r="AD63" s="7">
        <f t="shared" si="70"/>
        <v>0.19801428571429938</v>
      </c>
      <c r="AE63" s="7">
        <f t="shared" si="70"/>
        <v>0.31481428571431708</v>
      </c>
      <c r="AF63" s="7">
        <f t="shared" si="70"/>
        <v>5.1628571428571399E-2</v>
      </c>
      <c r="AG63" s="7">
        <f t="shared" si="70"/>
        <v>0.3803000000000013</v>
      </c>
      <c r="AH63" s="7">
        <f t="shared" si="28"/>
        <v>0.1872170831449862</v>
      </c>
      <c r="AS63">
        <v>0.52978000000000003</v>
      </c>
      <c r="AT63" s="1">
        <f t="shared" si="42"/>
        <v>-0.19443999999999997</v>
      </c>
      <c r="AU63" s="5">
        <f t="shared" si="24"/>
        <v>0.72421999999999997</v>
      </c>
      <c r="AV63" s="5">
        <f t="shared" si="26"/>
        <v>-1.1074214285714286</v>
      </c>
    </row>
    <row r="64" spans="1:48" x14ac:dyDescent="0.25">
      <c r="A64" s="5">
        <v>0.24099999999999999</v>
      </c>
      <c r="B64" s="5">
        <f t="shared" si="9"/>
        <v>2.4830917874396133E-2</v>
      </c>
      <c r="C64">
        <v>2003</v>
      </c>
      <c r="D64" t="s">
        <v>0</v>
      </c>
      <c r="E64">
        <v>8</v>
      </c>
      <c r="F64">
        <v>0.47799999999999998</v>
      </c>
      <c r="G64">
        <f t="shared" si="40"/>
        <v>0.41614285714285709</v>
      </c>
      <c r="H64">
        <f t="shared" si="16"/>
        <v>6.1857142857142888E-2</v>
      </c>
      <c r="I64" s="5">
        <f t="shared" si="10"/>
        <v>6.1047619047619038E-2</v>
      </c>
      <c r="J64" s="7">
        <v>88.545000000000002</v>
      </c>
      <c r="K64" s="7">
        <v>45.957999999999998</v>
      </c>
      <c r="L64" s="7">
        <v>243.64400000000001</v>
      </c>
      <c r="M64" s="7">
        <v>270.09100000000001</v>
      </c>
      <c r="N64" s="7">
        <v>-11.193</v>
      </c>
      <c r="O64" s="7">
        <v>4.9480000000000004</v>
      </c>
      <c r="P64">
        <f t="shared" si="57"/>
        <v>89.110500000000002</v>
      </c>
      <c r="Q64">
        <f t="shared" si="57"/>
        <v>46.098142857142861</v>
      </c>
      <c r="R64">
        <f t="shared" si="57"/>
        <v>243.78964285714281</v>
      </c>
      <c r="S64">
        <f t="shared" si="57"/>
        <v>270.00799999999998</v>
      </c>
      <c r="T64">
        <f t="shared" si="57"/>
        <v>-11.685857142857142</v>
      </c>
      <c r="U64">
        <f t="shared" si="57"/>
        <v>5.1082142857142854</v>
      </c>
      <c r="V64" s="7">
        <f t="shared" si="18"/>
        <v>-0.56550000000000011</v>
      </c>
      <c r="W64" s="7">
        <f t="shared" si="12"/>
        <v>-0.14014285714286245</v>
      </c>
      <c r="X64" s="7">
        <f t="shared" si="13"/>
        <v>-0.14564285714280345</v>
      </c>
      <c r="Y64" s="7">
        <f t="shared" si="14"/>
        <v>8.300000000002683E-2</v>
      </c>
      <c r="Z64" s="7">
        <f t="shared" si="19"/>
        <v>-0.49285714285714199</v>
      </c>
      <c r="AA64" s="7">
        <f t="shared" si="20"/>
        <v>0.16021428571428498</v>
      </c>
      <c r="AB64" s="7">
        <f t="shared" ref="AB64:AG64" si="71">AVERAGE(V62:V66)</f>
        <v>-0.46599999999999964</v>
      </c>
      <c r="AC64" s="7">
        <f t="shared" si="71"/>
        <v>-0.17630000000000196</v>
      </c>
      <c r="AD64" s="7">
        <f t="shared" si="71"/>
        <v>0.24124285714287338</v>
      </c>
      <c r="AE64" s="7">
        <f t="shared" si="71"/>
        <v>0.33707142857145983</v>
      </c>
      <c r="AF64" s="7">
        <f t="shared" si="71"/>
        <v>-3.1685714285714629E-2</v>
      </c>
      <c r="AG64" s="7">
        <f t="shared" si="71"/>
        <v>0.35352857142857291</v>
      </c>
      <c r="AH64" s="7">
        <f t="shared" si="28"/>
        <v>4.4303451621287175E-2</v>
      </c>
      <c r="AS64">
        <v>-1.6846399999999999</v>
      </c>
      <c r="AT64" s="1">
        <f t="shared" si="42"/>
        <v>0.43404928571428564</v>
      </c>
      <c r="AU64" s="5">
        <f t="shared" si="24"/>
        <v>-2.1186892857142854</v>
      </c>
      <c r="AV64" s="5">
        <f t="shared" si="26"/>
        <v>-2.0171534285714285</v>
      </c>
    </row>
    <row r="65" spans="1:48" x14ac:dyDescent="0.25">
      <c r="A65" s="5">
        <v>0.441</v>
      </c>
      <c r="B65" s="5">
        <f t="shared" si="9"/>
        <v>3.8357487922705311E-2</v>
      </c>
      <c r="C65">
        <v>2003</v>
      </c>
      <c r="D65" t="s">
        <v>0</v>
      </c>
      <c r="E65">
        <v>9</v>
      </c>
      <c r="F65">
        <v>0.46500000000000002</v>
      </c>
      <c r="G65">
        <f t="shared" si="40"/>
        <v>0.37657142857142861</v>
      </c>
      <c r="H65">
        <f t="shared" si="16"/>
        <v>8.8428571428571412E-2</v>
      </c>
      <c r="I65" s="5">
        <f t="shared" si="10"/>
        <v>8.1119047619047632E-2</v>
      </c>
      <c r="J65" s="7">
        <v>95.43</v>
      </c>
      <c r="K65" s="7">
        <v>48.287999999999997</v>
      </c>
      <c r="L65" s="7">
        <v>243.108</v>
      </c>
      <c r="M65" s="7">
        <v>269.64600000000002</v>
      </c>
      <c r="N65" s="7">
        <v>4.0330000000000004</v>
      </c>
      <c r="O65" s="7">
        <v>24.637</v>
      </c>
      <c r="P65">
        <f t="shared" si="57"/>
        <v>95.881928571428588</v>
      </c>
      <c r="Q65">
        <f t="shared" si="57"/>
        <v>48.588785714285713</v>
      </c>
      <c r="R65">
        <f t="shared" si="57"/>
        <v>243.07314285714281</v>
      </c>
      <c r="S65">
        <f t="shared" si="57"/>
        <v>269.22499999999997</v>
      </c>
      <c r="T65">
        <f t="shared" si="57"/>
        <v>3.8546428571428568</v>
      </c>
      <c r="U65">
        <f t="shared" si="57"/>
        <v>24.994928571428574</v>
      </c>
      <c r="V65" s="7">
        <f t="shared" si="18"/>
        <v>-0.45192857142858145</v>
      </c>
      <c r="W65" s="7">
        <f t="shared" si="12"/>
        <v>-0.30078571428571621</v>
      </c>
      <c r="X65" s="7">
        <f t="shared" si="13"/>
        <v>3.4857142857191548E-2</v>
      </c>
      <c r="Y65" s="7">
        <f t="shared" si="14"/>
        <v>0.42100000000004911</v>
      </c>
      <c r="Z65" s="7">
        <f t="shared" si="19"/>
        <v>-0.17835714285714355</v>
      </c>
      <c r="AA65" s="7">
        <f t="shared" si="20"/>
        <v>0.35792857142857315</v>
      </c>
      <c r="AB65" s="7">
        <f t="shared" ref="AB65:AG65" si="72">AVERAGE(V63:V67)</f>
        <v>-0.50497032967033417</v>
      </c>
      <c r="AC65" s="7">
        <f t="shared" si="72"/>
        <v>-0.21863736263736513</v>
      </c>
      <c r="AD65" s="7">
        <f t="shared" si="72"/>
        <v>0.24245274725277</v>
      </c>
      <c r="AE65" s="7">
        <f t="shared" si="72"/>
        <v>0.32529120879122503</v>
      </c>
      <c r="AF65" s="7">
        <f t="shared" si="72"/>
        <v>-3.0415384615387443E-2</v>
      </c>
      <c r="AG65" s="7">
        <f t="shared" si="72"/>
        <v>0.33842087912087759</v>
      </c>
      <c r="AH65" s="7">
        <f t="shared" si="28"/>
        <v>7.1341733744507627E-2</v>
      </c>
      <c r="AS65">
        <v>-1.64107</v>
      </c>
      <c r="AT65" s="1">
        <f t="shared" si="42"/>
        <v>1.2504978571428573</v>
      </c>
      <c r="AU65" s="5">
        <f t="shared" si="24"/>
        <v>-2.8915678571428574</v>
      </c>
      <c r="AV65" s="5">
        <f t="shared" si="26"/>
        <v>-1.2111683626373626</v>
      </c>
    </row>
    <row r="66" spans="1:48" x14ac:dyDescent="0.25">
      <c r="A66" s="5">
        <v>0.50900000000000001</v>
      </c>
      <c r="B66" s="5">
        <f t="shared" si="9"/>
        <v>4.7310789049919484E-2</v>
      </c>
      <c r="C66">
        <v>2003</v>
      </c>
      <c r="D66" t="s">
        <v>0</v>
      </c>
      <c r="E66">
        <v>10</v>
      </c>
      <c r="F66">
        <v>0.44800000000000001</v>
      </c>
      <c r="G66">
        <f t="shared" si="40"/>
        <v>0.35492857142857143</v>
      </c>
      <c r="H66">
        <f t="shared" si="16"/>
        <v>9.3071428571428583E-2</v>
      </c>
      <c r="I66" s="5">
        <f t="shared" si="10"/>
        <v>8.1935897435897423E-2</v>
      </c>
      <c r="J66" s="7">
        <v>104.161</v>
      </c>
      <c r="K66" s="7">
        <v>50.865000000000002</v>
      </c>
      <c r="L66" s="7">
        <v>242.297</v>
      </c>
      <c r="M66" s="7">
        <v>268.89499999999998</v>
      </c>
      <c r="N66" s="7">
        <v>16.448</v>
      </c>
      <c r="O66" s="7">
        <v>43.145000000000003</v>
      </c>
      <c r="P66">
        <f t="shared" si="57"/>
        <v>104.76407142857144</v>
      </c>
      <c r="Q66">
        <f t="shared" si="57"/>
        <v>51.271642857142851</v>
      </c>
      <c r="R66">
        <f t="shared" si="57"/>
        <v>241.64314285714286</v>
      </c>
      <c r="S66">
        <f t="shared" si="57"/>
        <v>268.09778571428569</v>
      </c>
      <c r="T66">
        <f t="shared" si="57"/>
        <v>16.948428571428572</v>
      </c>
      <c r="U66">
        <f t="shared" si="57"/>
        <v>43.984928571428576</v>
      </c>
      <c r="V66" s="7">
        <f t="shared" si="18"/>
        <v>-0.60307142857143958</v>
      </c>
      <c r="W66" s="7">
        <f t="shared" si="12"/>
        <v>-0.40664285714284887</v>
      </c>
      <c r="X66" s="7">
        <f t="shared" si="13"/>
        <v>0.65385714285713448</v>
      </c>
      <c r="Y66" s="7">
        <f t="shared" si="14"/>
        <v>0.79721428571428987</v>
      </c>
      <c r="Z66" s="7">
        <f t="shared" si="19"/>
        <v>0.50042857142857144</v>
      </c>
      <c r="AA66" s="7">
        <f t="shared" si="20"/>
        <v>0.83992857142857247</v>
      </c>
      <c r="AB66" s="7">
        <f t="shared" ref="AB66:AG66" si="73">AVERAGE(V64:V68)</f>
        <v>-0.54079230769231112</v>
      </c>
      <c r="AC66" s="7">
        <f t="shared" si="73"/>
        <v>-0.22020659340659562</v>
      </c>
      <c r="AD66" s="7">
        <f t="shared" si="73"/>
        <v>0.30046043956046448</v>
      </c>
      <c r="AE66" s="7">
        <f t="shared" si="73"/>
        <v>0.3492120879120989</v>
      </c>
      <c r="AF66" s="7">
        <f t="shared" si="73"/>
        <v>-2.5849450549452601E-2</v>
      </c>
      <c r="AG66" s="7">
        <f t="shared" si="73"/>
        <v>0.34319890109889906</v>
      </c>
      <c r="AH66" s="7">
        <f t="shared" si="28"/>
        <v>0.1423434091685824</v>
      </c>
      <c r="AS66">
        <v>-0.96328999999999998</v>
      </c>
      <c r="AT66" s="1">
        <f t="shared" si="42"/>
        <v>1.1630392857142855</v>
      </c>
      <c r="AU66" s="5">
        <f t="shared" si="24"/>
        <v>-2.1263292857142853</v>
      </c>
      <c r="AV66" s="5">
        <f t="shared" si="26"/>
        <v>-1.2401432857142853</v>
      </c>
    </row>
    <row r="67" spans="1:48" x14ac:dyDescent="0.25">
      <c r="A67" s="5">
        <v>0.51900000000000002</v>
      </c>
      <c r="B67" s="5">
        <f t="shared" si="9"/>
        <v>4.3252818035426729E-2</v>
      </c>
      <c r="C67">
        <v>2003</v>
      </c>
      <c r="D67" t="s">
        <v>0</v>
      </c>
      <c r="E67">
        <v>11</v>
      </c>
      <c r="F67">
        <v>0.38700000000000001</v>
      </c>
      <c r="G67">
        <f t="shared" si="40"/>
        <v>0.32269230769230772</v>
      </c>
      <c r="H67">
        <f t="shared" si="16"/>
        <v>6.4307692307692288E-2</v>
      </c>
      <c r="I67" s="5">
        <f t="shared" si="10"/>
        <v>5.7203296703296692E-2</v>
      </c>
      <c r="J67" s="7">
        <v>112.121</v>
      </c>
      <c r="K67" s="7">
        <v>52.948</v>
      </c>
      <c r="L67" s="7">
        <v>240.62200000000001</v>
      </c>
      <c r="M67" s="7">
        <v>267.27499999999998</v>
      </c>
      <c r="N67" s="7">
        <v>26.071000000000002</v>
      </c>
      <c r="O67" s="7">
        <v>58.59</v>
      </c>
      <c r="P67">
        <f t="shared" ref="P67:U82" si="74">P55</f>
        <v>112.70492307692308</v>
      </c>
      <c r="Q67">
        <f t="shared" si="74"/>
        <v>53.204615384615394</v>
      </c>
      <c r="R67">
        <f t="shared" si="74"/>
        <v>240.30030769230768</v>
      </c>
      <c r="S67">
        <f t="shared" si="74"/>
        <v>267.19661538461537</v>
      </c>
      <c r="T67">
        <f t="shared" si="74"/>
        <v>25.962923076923069</v>
      </c>
      <c r="U67">
        <f t="shared" si="74"/>
        <v>58.566461538461532</v>
      </c>
      <c r="V67" s="7">
        <f t="shared" si="18"/>
        <v>-0.5839230769230852</v>
      </c>
      <c r="W67" s="7">
        <f t="shared" si="12"/>
        <v>-0.25661538461539379</v>
      </c>
      <c r="X67" s="7">
        <f t="shared" si="13"/>
        <v>0.32169230769233081</v>
      </c>
      <c r="Y67" s="7">
        <f t="shared" si="14"/>
        <v>7.8384615384607059E-2</v>
      </c>
      <c r="Z67" s="7">
        <f t="shared" si="19"/>
        <v>-0.10807692307693273</v>
      </c>
      <c r="AA67" s="7">
        <f t="shared" si="20"/>
        <v>-2.3538461538471722E-2</v>
      </c>
      <c r="AB67" s="7">
        <f t="shared" ref="AB67:AG67" si="75">AVERAGE(V65:V69)</f>
        <v>-0.50007692307692364</v>
      </c>
      <c r="AC67" s="7">
        <f t="shared" si="75"/>
        <v>-0.23942417582417619</v>
      </c>
      <c r="AD67" s="7">
        <f t="shared" si="75"/>
        <v>0.32369670329671862</v>
      </c>
      <c r="AE67" s="7">
        <f t="shared" si="75"/>
        <v>0.31008901098900876</v>
      </c>
      <c r="AF67" s="7">
        <f t="shared" si="75"/>
        <v>-1.9770329670332119E-2</v>
      </c>
      <c r="AG67" s="7">
        <f t="shared" si="75"/>
        <v>0.22700219780219441</v>
      </c>
      <c r="AH67" s="7">
        <f t="shared" si="28"/>
        <v>0.2049542624698667</v>
      </c>
      <c r="AS67">
        <v>0.82138</v>
      </c>
      <c r="AT67" s="1">
        <f t="shared" si="42"/>
        <v>0.4648553846153845</v>
      </c>
      <c r="AU67" s="5">
        <f t="shared" si="24"/>
        <v>0.3565246153846155</v>
      </c>
      <c r="AV67" s="5">
        <f t="shared" si="26"/>
        <v>-1.7699649670329669</v>
      </c>
    </row>
    <row r="68" spans="1:48" x14ac:dyDescent="0.25">
      <c r="A68" s="5">
        <v>0.315</v>
      </c>
      <c r="B68" s="5">
        <f t="shared" si="9"/>
        <v>3.6779388083735917E-2</v>
      </c>
      <c r="C68">
        <v>2003</v>
      </c>
      <c r="D68" t="s">
        <v>0</v>
      </c>
      <c r="E68">
        <v>12</v>
      </c>
      <c r="F68">
        <v>0.315</v>
      </c>
      <c r="G68">
        <f t="shared" si="40"/>
        <v>0.30076923076923079</v>
      </c>
      <c r="H68">
        <f t="shared" si="16"/>
        <v>1.4230769230769214E-2</v>
      </c>
      <c r="I68" s="5">
        <f t="shared" si="10"/>
        <v>4.4179487179487185E-2</v>
      </c>
      <c r="J68" s="7">
        <v>114.976</v>
      </c>
      <c r="K68" s="7">
        <v>52.552</v>
      </c>
      <c r="L68" s="7">
        <v>240.751</v>
      </c>
      <c r="M68" s="7">
        <v>267.32</v>
      </c>
      <c r="N68" s="7">
        <v>30.972000000000001</v>
      </c>
      <c r="O68" s="7">
        <v>66.825999999999993</v>
      </c>
      <c r="P68">
        <f t="shared" si="74"/>
        <v>115.47553846153845</v>
      </c>
      <c r="Q68">
        <f t="shared" si="74"/>
        <v>52.548846153846156</v>
      </c>
      <c r="R68">
        <f t="shared" si="74"/>
        <v>240.11346153846154</v>
      </c>
      <c r="S68">
        <f t="shared" si="74"/>
        <v>266.95353846153847</v>
      </c>
      <c r="T68">
        <f t="shared" si="74"/>
        <v>31.121615384615385</v>
      </c>
      <c r="U68">
        <f t="shared" si="74"/>
        <v>67.20746153846153</v>
      </c>
      <c r="V68" s="7">
        <f t="shared" si="18"/>
        <v>-0.4995384615384495</v>
      </c>
      <c r="W68" s="7">
        <f t="shared" si="12"/>
        <v>3.1538461538431761E-3</v>
      </c>
      <c r="X68" s="7">
        <f t="shared" si="13"/>
        <v>0.63753846153846894</v>
      </c>
      <c r="Y68" s="7">
        <f t="shared" si="14"/>
        <v>0.36646153846152174</v>
      </c>
      <c r="Z68" s="7">
        <f t="shared" si="19"/>
        <v>0.14961538461538382</v>
      </c>
      <c r="AA68" s="7">
        <f t="shared" si="20"/>
        <v>0.38146153846153652</v>
      </c>
      <c r="AB68" s="7">
        <f t="shared" ref="AB68:AG68" si="76">AVERAGE(V66:V70)</f>
        <v>-0.57529120879120799</v>
      </c>
      <c r="AC68" s="7">
        <f t="shared" si="76"/>
        <v>-0.24120549450549617</v>
      </c>
      <c r="AD68" s="7">
        <f t="shared" si="76"/>
        <v>0.40792527472527806</v>
      </c>
      <c r="AE68" s="7">
        <f t="shared" si="76"/>
        <v>0.33871978021975335</v>
      </c>
      <c r="AF68" s="7">
        <f t="shared" si="76"/>
        <v>-5.4621978021980058E-2</v>
      </c>
      <c r="AG68" s="7">
        <f t="shared" si="76"/>
        <v>0.20992417582417175</v>
      </c>
      <c r="AH68" s="7">
        <f t="shared" si="28"/>
        <v>0.2439882737025354</v>
      </c>
      <c r="AS68">
        <v>1.0059</v>
      </c>
      <c r="AT68" s="1">
        <f t="shared" si="42"/>
        <v>0.42655461538461548</v>
      </c>
      <c r="AU68" s="5">
        <f t="shared" si="24"/>
        <v>0.57934538461538454</v>
      </c>
      <c r="AV68" s="5">
        <f t="shared" si="26"/>
        <v>-2.0455552417582417</v>
      </c>
    </row>
    <row r="69" spans="1:48" x14ac:dyDescent="0.25">
      <c r="A69" s="5">
        <v>0.308</v>
      </c>
      <c r="B69" s="5">
        <f t="shared" si="9"/>
        <v>3.0660225442834137E-2</v>
      </c>
      <c r="C69">
        <v>2004</v>
      </c>
      <c r="D69" t="s">
        <v>0</v>
      </c>
      <c r="E69">
        <v>1</v>
      </c>
      <c r="F69">
        <v>0.35899999999999999</v>
      </c>
      <c r="G69">
        <f t="shared" si="40"/>
        <v>0.30499999999999994</v>
      </c>
      <c r="H69">
        <f t="shared" si="16"/>
        <v>5.4000000000000048E-2</v>
      </c>
      <c r="I69" s="5">
        <f t="shared" si="10"/>
        <v>3.6743589743589766E-2</v>
      </c>
      <c r="J69" s="7">
        <v>112.232</v>
      </c>
      <c r="K69" s="7">
        <v>51.017000000000003</v>
      </c>
      <c r="L69" s="7">
        <v>240.959</v>
      </c>
      <c r="M69" s="7">
        <v>267.44499999999999</v>
      </c>
      <c r="N69" s="7">
        <v>31.863</v>
      </c>
      <c r="O69" s="7">
        <v>66.593000000000004</v>
      </c>
      <c r="P69">
        <f t="shared" si="74"/>
        <v>112.59392307692306</v>
      </c>
      <c r="Q69">
        <f t="shared" si="74"/>
        <v>51.253230769230768</v>
      </c>
      <c r="R69">
        <f t="shared" si="74"/>
        <v>240.98846153846154</v>
      </c>
      <c r="S69">
        <f t="shared" si="74"/>
        <v>267.55761538461542</v>
      </c>
      <c r="T69">
        <f t="shared" si="74"/>
        <v>31.40053846153846</v>
      </c>
      <c r="U69">
        <f t="shared" si="74"/>
        <v>66.172230769230765</v>
      </c>
      <c r="V69" s="7">
        <f t="shared" si="18"/>
        <v>-0.36192307692306258</v>
      </c>
      <c r="W69" s="7">
        <f t="shared" si="12"/>
        <v>-0.23623076923076525</v>
      </c>
      <c r="X69" s="7">
        <f t="shared" si="13"/>
        <v>-2.9461538461532655E-2</v>
      </c>
      <c r="Y69" s="7">
        <f t="shared" si="14"/>
        <v>-0.11261538461542386</v>
      </c>
      <c r="Z69" s="7">
        <f t="shared" si="19"/>
        <v>-0.46246153846153959</v>
      </c>
      <c r="AA69" s="7">
        <f t="shared" si="20"/>
        <v>-0.42076923076923833</v>
      </c>
      <c r="AB69" s="7">
        <f t="shared" ref="AB69:AG69" si="77">AVERAGE(V67:V71)</f>
        <v>-0.24083406593405812</v>
      </c>
      <c r="AC69" s="7">
        <f t="shared" si="77"/>
        <v>-0.16060549450549785</v>
      </c>
      <c r="AD69" s="7">
        <f t="shared" si="77"/>
        <v>0.30322527472528121</v>
      </c>
      <c r="AE69" s="7">
        <f t="shared" si="77"/>
        <v>0.28681978021975285</v>
      </c>
      <c r="AF69" s="7">
        <f t="shared" si="77"/>
        <v>0.13214945054944885</v>
      </c>
      <c r="AG69" s="7">
        <f t="shared" si="77"/>
        <v>0.19589560439560075</v>
      </c>
      <c r="AH69" s="7">
        <f t="shared" si="28"/>
        <v>0.43376663759421286</v>
      </c>
      <c r="AS69">
        <v>-4.2374700000000001</v>
      </c>
      <c r="AT69" s="1">
        <f t="shared" si="42"/>
        <v>0.53032769230769217</v>
      </c>
      <c r="AU69" s="5">
        <f t="shared" si="24"/>
        <v>-4.7677976923076919</v>
      </c>
      <c r="AV69" s="5">
        <f t="shared" si="26"/>
        <v>-1.2513338131868132</v>
      </c>
    </row>
    <row r="70" spans="1:48" x14ac:dyDescent="0.25">
      <c r="A70" s="5">
        <v>0.32900000000000001</v>
      </c>
      <c r="B70" s="5">
        <f t="shared" si="9"/>
        <v>1.6553945249597423E-2</v>
      </c>
      <c r="C70">
        <v>2004</v>
      </c>
      <c r="D70" t="s">
        <v>0</v>
      </c>
      <c r="E70">
        <v>2</v>
      </c>
      <c r="F70">
        <v>0.35199999999999998</v>
      </c>
      <c r="G70">
        <f t="shared" si="40"/>
        <v>0.30999999999999994</v>
      </c>
      <c r="H70">
        <f t="shared" si="16"/>
        <v>4.2000000000000037E-2</v>
      </c>
      <c r="I70" s="5">
        <f t="shared" si="10"/>
        <v>3.1976190476190491E-2</v>
      </c>
      <c r="J70" s="7">
        <v>105.57599999999999</v>
      </c>
      <c r="K70" s="7">
        <v>50.372</v>
      </c>
      <c r="L70" s="7">
        <v>242.2</v>
      </c>
      <c r="M70" s="7">
        <v>268.79300000000001</v>
      </c>
      <c r="N70" s="7">
        <v>26.387</v>
      </c>
      <c r="O70" s="7">
        <v>54.999000000000002</v>
      </c>
      <c r="P70">
        <f t="shared" si="74"/>
        <v>106.404</v>
      </c>
      <c r="Q70">
        <f t="shared" si="74"/>
        <v>50.681692307692316</v>
      </c>
      <c r="R70">
        <f t="shared" si="74"/>
        <v>241.744</v>
      </c>
      <c r="S70">
        <f t="shared" si="74"/>
        <v>268.22884615384623</v>
      </c>
      <c r="T70">
        <f t="shared" si="74"/>
        <v>26.034384615384617</v>
      </c>
      <c r="U70">
        <f t="shared" si="74"/>
        <v>55.271538461538462</v>
      </c>
      <c r="V70" s="7">
        <f t="shared" si="18"/>
        <v>-0.82800000000000296</v>
      </c>
      <c r="W70" s="7">
        <f t="shared" si="12"/>
        <v>-0.30969230769231615</v>
      </c>
      <c r="X70" s="7">
        <f t="shared" si="13"/>
        <v>0.45599999999998886</v>
      </c>
      <c r="Y70" s="7">
        <f t="shared" si="14"/>
        <v>0.56415384615377207</v>
      </c>
      <c r="Z70" s="7">
        <f t="shared" si="19"/>
        <v>-0.35261538461538322</v>
      </c>
      <c r="AA70" s="7">
        <f t="shared" si="20"/>
        <v>0.27253846153845984</v>
      </c>
      <c r="AB70" s="7">
        <f t="shared" ref="AB70:AG70" si="78">AVERAGE(V68:V72)</f>
        <v>-0.26253516483515965</v>
      </c>
      <c r="AC70" s="7">
        <f t="shared" si="78"/>
        <v>-0.16918241758241948</v>
      </c>
      <c r="AD70" s="7">
        <f t="shared" si="78"/>
        <v>0.32027252747253671</v>
      </c>
      <c r="AE70" s="7">
        <f t="shared" si="78"/>
        <v>0.311028571428551</v>
      </c>
      <c r="AF70" s="7">
        <f t="shared" si="78"/>
        <v>0.14339340659340677</v>
      </c>
      <c r="AG70" s="7">
        <f t="shared" si="78"/>
        <v>0.22747472527472362</v>
      </c>
      <c r="AH70" s="7">
        <f t="shared" si="28"/>
        <v>0.35396652510759219</v>
      </c>
      <c r="AS70">
        <v>-3.4081700000000001</v>
      </c>
      <c r="AT70" s="1">
        <f t="shared" si="42"/>
        <v>0.86134923076923076</v>
      </c>
      <c r="AU70" s="5">
        <f t="shared" si="24"/>
        <v>-4.2695192307692311</v>
      </c>
      <c r="AV70" s="5">
        <f t="shared" si="26"/>
        <v>-1.8932498791208794</v>
      </c>
    </row>
    <row r="71" spans="1:48" x14ac:dyDescent="0.25">
      <c r="A71" s="5">
        <v>-0.123</v>
      </c>
      <c r="B71" s="5">
        <f t="shared" si="9"/>
        <v>1.3590982286634462E-2</v>
      </c>
      <c r="C71">
        <v>2004</v>
      </c>
      <c r="D71" t="s">
        <v>0</v>
      </c>
      <c r="E71">
        <v>3</v>
      </c>
      <c r="F71">
        <v>0.314</v>
      </c>
      <c r="G71">
        <f t="shared" si="40"/>
        <v>0.31407142857142861</v>
      </c>
      <c r="H71">
        <f t="shared" si="16"/>
        <v>-7.1428571428611143E-5</v>
      </c>
      <c r="I71" s="5">
        <f t="shared" si="10"/>
        <v>2.7261904761904765E-2</v>
      </c>
      <c r="J71" s="7">
        <v>100.995</v>
      </c>
      <c r="K71" s="7">
        <v>50.588999999999999</v>
      </c>
      <c r="L71" s="7">
        <v>241.726</v>
      </c>
      <c r="M71" s="7">
        <v>268.91399999999999</v>
      </c>
      <c r="N71" s="7">
        <v>13.145</v>
      </c>
      <c r="O71" s="7">
        <v>36.360999999999997</v>
      </c>
      <c r="P71">
        <f t="shared" si="74"/>
        <v>99.925785714285695</v>
      </c>
      <c r="Q71">
        <f t="shared" si="74"/>
        <v>50.592642857142856</v>
      </c>
      <c r="R71">
        <f t="shared" si="74"/>
        <v>241.59564285714285</v>
      </c>
      <c r="S71">
        <f t="shared" si="74"/>
        <v>268.3762857142857</v>
      </c>
      <c r="T71">
        <f t="shared" si="74"/>
        <v>14.579285714285716</v>
      </c>
      <c r="U71">
        <f t="shared" si="74"/>
        <v>37.130785714285715</v>
      </c>
      <c r="V71" s="7">
        <f t="shared" si="18"/>
        <v>1.0692142857143097</v>
      </c>
      <c r="W71" s="7">
        <f t="shared" si="12"/>
        <v>-3.6428571428572809E-3</v>
      </c>
      <c r="X71" s="7">
        <f t="shared" si="13"/>
        <v>0.13035714285715017</v>
      </c>
      <c r="Y71" s="7">
        <f t="shared" si="14"/>
        <v>0.53771428571428714</v>
      </c>
      <c r="Z71" s="7">
        <f t="shared" si="19"/>
        <v>1.4342857142857159</v>
      </c>
      <c r="AA71" s="7">
        <f t="shared" si="20"/>
        <v>0.7697857142857174</v>
      </c>
      <c r="AB71" s="7">
        <f t="shared" ref="AB71:AG71" si="79">AVERAGE(V69:V73)</f>
        <v>5.5153846153871196E-3</v>
      </c>
      <c r="AC71" s="7">
        <f t="shared" si="79"/>
        <v>-0.10632747252747379</v>
      </c>
      <c r="AD71" s="7">
        <f t="shared" si="79"/>
        <v>0.19550769230770015</v>
      </c>
      <c r="AE71" s="7">
        <f t="shared" si="79"/>
        <v>0.24472197802195977</v>
      </c>
      <c r="AF71" s="7">
        <f t="shared" si="79"/>
        <v>0.32287032967033014</v>
      </c>
      <c r="AG71" s="7">
        <f t="shared" si="79"/>
        <v>0.26033956043955919</v>
      </c>
      <c r="AH71" s="7">
        <f t="shared" si="28"/>
        <v>0.4855010332466495</v>
      </c>
      <c r="AS71">
        <v>2.0876399999999999</v>
      </c>
      <c r="AT71" s="1">
        <f t="shared" si="42"/>
        <v>0.24286214285714289</v>
      </c>
      <c r="AU71" s="5">
        <f t="shared" si="24"/>
        <v>1.844777857142857</v>
      </c>
      <c r="AV71" s="5">
        <f t="shared" si="26"/>
        <v>-2.2378268131868131</v>
      </c>
    </row>
    <row r="72" spans="1:48" x14ac:dyDescent="0.25">
      <c r="A72" s="5">
        <v>0.216</v>
      </c>
      <c r="B72" s="5">
        <f t="shared" si="9"/>
        <v>1.819645732689211E-2</v>
      </c>
      <c r="C72">
        <v>2004</v>
      </c>
      <c r="D72" t="s">
        <v>0</v>
      </c>
      <c r="E72">
        <v>4</v>
      </c>
      <c r="F72">
        <v>0.375</v>
      </c>
      <c r="G72">
        <f t="shared" si="40"/>
        <v>0.33514285714285713</v>
      </c>
      <c r="H72">
        <f t="shared" si="16"/>
        <v>3.9857142857142869E-2</v>
      </c>
      <c r="I72" s="5">
        <f t="shared" si="10"/>
        <v>7.8333333333333397E-3</v>
      </c>
      <c r="J72" s="7">
        <v>92.731999999999999</v>
      </c>
      <c r="K72" s="7">
        <v>49.811</v>
      </c>
      <c r="L72" s="7">
        <v>241.50200000000001</v>
      </c>
      <c r="M72" s="7">
        <v>269.15800000000002</v>
      </c>
      <c r="N72" s="7">
        <v>-1.7370000000000001</v>
      </c>
      <c r="O72" s="7">
        <v>13.526</v>
      </c>
      <c r="P72">
        <f t="shared" si="74"/>
        <v>93.424428571428592</v>
      </c>
      <c r="Q72">
        <f t="shared" si="74"/>
        <v>50.110500000000002</v>
      </c>
      <c r="R72">
        <f t="shared" si="74"/>
        <v>241.0950714285714</v>
      </c>
      <c r="S72">
        <f t="shared" si="74"/>
        <v>268.95857142857142</v>
      </c>
      <c r="T72">
        <f t="shared" si="74"/>
        <v>-1.7888571428571431</v>
      </c>
      <c r="U72">
        <f t="shared" si="74"/>
        <v>13.660357142857142</v>
      </c>
      <c r="V72" s="7">
        <f t="shared" si="18"/>
        <v>-0.69242857142859293</v>
      </c>
      <c r="W72" s="7">
        <f t="shared" si="12"/>
        <v>-0.29950000000000188</v>
      </c>
      <c r="X72" s="7">
        <f t="shared" si="13"/>
        <v>0.40692857142860817</v>
      </c>
      <c r="Y72" s="7">
        <f t="shared" si="14"/>
        <v>0.19942857142859793</v>
      </c>
      <c r="Z72" s="7">
        <f t="shared" si="19"/>
        <v>-5.1857142857143046E-2</v>
      </c>
      <c r="AA72" s="7">
        <f t="shared" si="20"/>
        <v>0.13435714285714262</v>
      </c>
      <c r="AB72" s="7">
        <f t="shared" ref="AB72:AG72" si="80">AVERAGE(V70:V74)</f>
        <v>0.21568571428571773</v>
      </c>
      <c r="AC72" s="7">
        <f t="shared" si="80"/>
        <v>3.8132967032964871E-2</v>
      </c>
      <c r="AD72" s="7">
        <f t="shared" si="80"/>
        <v>0.29772857142858128</v>
      </c>
      <c r="AE72" s="7">
        <f t="shared" si="80"/>
        <v>0.36290219780219102</v>
      </c>
      <c r="AF72" s="7">
        <f t="shared" si="80"/>
        <v>0.6646769230769245</v>
      </c>
      <c r="AG72" s="7">
        <f t="shared" si="80"/>
        <v>0.55309340659340778</v>
      </c>
      <c r="AH72" s="7">
        <f t="shared" si="28"/>
        <v>0.79993507642855877</v>
      </c>
      <c r="AS72">
        <v>-2.2831899999999998</v>
      </c>
      <c r="AT72" s="1">
        <f t="shared" si="42"/>
        <v>0.56986571428571431</v>
      </c>
      <c r="AU72" s="5">
        <f t="shared" si="24"/>
        <v>-2.853055714285714</v>
      </c>
      <c r="AV72" s="5">
        <f t="shared" si="26"/>
        <v>-1.3650994175824176</v>
      </c>
    </row>
    <row r="73" spans="1:48" x14ac:dyDescent="0.25">
      <c r="A73" s="5">
        <v>0.47199999999999998</v>
      </c>
      <c r="B73" s="5">
        <f t="shared" si="9"/>
        <v>2.827697262479871E-2</v>
      </c>
      <c r="C73">
        <v>2004</v>
      </c>
      <c r="D73" t="s">
        <v>0</v>
      </c>
      <c r="E73">
        <v>5</v>
      </c>
      <c r="F73">
        <v>0.32</v>
      </c>
      <c r="G73">
        <f t="shared" si="40"/>
        <v>0.33628571428571424</v>
      </c>
      <c r="H73">
        <f t="shared" si="16"/>
        <v>-1.6285714285714237E-2</v>
      </c>
      <c r="I73" s="5">
        <f t="shared" si="10"/>
        <v>-1.7357142857142831E-2</v>
      </c>
      <c r="J73" s="7">
        <v>90.242000000000004</v>
      </c>
      <c r="K73" s="7">
        <v>49.737000000000002</v>
      </c>
      <c r="L73" s="7">
        <v>241.74</v>
      </c>
      <c r="M73" s="7">
        <v>269.85300000000001</v>
      </c>
      <c r="N73" s="7">
        <v>-18.954999999999998</v>
      </c>
      <c r="O73" s="7">
        <v>-6.5650000000000004</v>
      </c>
      <c r="P73">
        <f t="shared" si="74"/>
        <v>89.40128571428572</v>
      </c>
      <c r="Q73">
        <f t="shared" si="74"/>
        <v>49.41957142857143</v>
      </c>
      <c r="R73">
        <f t="shared" si="74"/>
        <v>241.72628571428572</v>
      </c>
      <c r="S73">
        <f t="shared" si="74"/>
        <v>269.81807142857144</v>
      </c>
      <c r="T73">
        <f t="shared" si="74"/>
        <v>-17.907999999999998</v>
      </c>
      <c r="U73">
        <f t="shared" si="74"/>
        <v>-6.0192142857142859</v>
      </c>
      <c r="V73" s="7">
        <f t="shared" si="18"/>
        <v>0.84071428571428442</v>
      </c>
      <c r="W73" s="7">
        <f t="shared" si="12"/>
        <v>0.31742857142857162</v>
      </c>
      <c r="X73" s="7">
        <f t="shared" si="13"/>
        <v>1.3714285714286234E-2</v>
      </c>
      <c r="Y73" s="7">
        <f t="shared" si="14"/>
        <v>3.4928571428565647E-2</v>
      </c>
      <c r="Z73" s="7">
        <f t="shared" si="19"/>
        <v>1.0470000000000006</v>
      </c>
      <c r="AA73" s="7">
        <f t="shared" si="20"/>
        <v>0.54578571428571454</v>
      </c>
      <c r="AB73" s="7">
        <f t="shared" ref="AB73:AG73" si="81">AVERAGE(V71:V75)</f>
        <v>0.29560000000000458</v>
      </c>
      <c r="AC73" s="7">
        <f t="shared" si="81"/>
        <v>0.10287142857142725</v>
      </c>
      <c r="AD73" s="7">
        <f t="shared" si="81"/>
        <v>0.16882857142858257</v>
      </c>
      <c r="AE73" s="7">
        <f t="shared" si="81"/>
        <v>0.17544285714286617</v>
      </c>
      <c r="AF73" s="7">
        <f t="shared" si="81"/>
        <v>0.6089571428571432</v>
      </c>
      <c r="AG73" s="7">
        <f t="shared" si="81"/>
        <v>0.42390000000000166</v>
      </c>
      <c r="AH73" s="7">
        <f t="shared" si="28"/>
        <v>0.72666585083073421</v>
      </c>
      <c r="AS73">
        <v>-1.4141699999999999</v>
      </c>
      <c r="AT73" s="1">
        <f t="shared" si="42"/>
        <v>-0.27063071428571428</v>
      </c>
      <c r="AU73" s="5">
        <f t="shared" si="24"/>
        <v>-1.1435392857142856</v>
      </c>
      <c r="AV73" s="5">
        <f t="shared" si="26"/>
        <v>-1.2164495714285715</v>
      </c>
    </row>
    <row r="74" spans="1:48" x14ac:dyDescent="0.25">
      <c r="A74" s="5">
        <v>0.19</v>
      </c>
      <c r="B74" s="5">
        <f t="shared" si="9"/>
        <v>3.6521739130434779E-2</v>
      </c>
      <c r="C74">
        <v>2004</v>
      </c>
      <c r="D74" t="s">
        <v>0</v>
      </c>
      <c r="E74">
        <v>6</v>
      </c>
      <c r="F74">
        <v>0.28299999999999997</v>
      </c>
      <c r="G74">
        <f t="shared" si="40"/>
        <v>0.3586428571428571</v>
      </c>
      <c r="H74">
        <f t="shared" si="16"/>
        <v>-7.5642857142857123E-2</v>
      </c>
      <c r="I74" s="5">
        <f t="shared" si="10"/>
        <v>-3.7357142857142846E-2</v>
      </c>
      <c r="J74" s="7">
        <v>87.951999999999998</v>
      </c>
      <c r="K74" s="7">
        <v>47.822000000000003</v>
      </c>
      <c r="L74" s="7">
        <v>243.19300000000001</v>
      </c>
      <c r="M74" s="7">
        <v>270.79899999999998</v>
      </c>
      <c r="N74" s="7">
        <v>-27.672000000000001</v>
      </c>
      <c r="O74" s="7">
        <v>-15.151</v>
      </c>
      <c r="P74">
        <f t="shared" si="74"/>
        <v>87.263071428571408</v>
      </c>
      <c r="Q74">
        <f t="shared" si="74"/>
        <v>47.335928571428575</v>
      </c>
      <c r="R74">
        <f t="shared" si="74"/>
        <v>242.71135714285714</v>
      </c>
      <c r="S74">
        <f t="shared" si="74"/>
        <v>270.32071428571425</v>
      </c>
      <c r="T74">
        <f t="shared" si="74"/>
        <v>-26.425428571428569</v>
      </c>
      <c r="U74">
        <f t="shared" si="74"/>
        <v>-14.107999999999995</v>
      </c>
      <c r="V74" s="7">
        <f t="shared" si="18"/>
        <v>0.68892857142859043</v>
      </c>
      <c r="W74" s="7">
        <f t="shared" si="12"/>
        <v>0.48607142857142804</v>
      </c>
      <c r="X74" s="7">
        <f t="shared" si="13"/>
        <v>0.48164285714287303</v>
      </c>
      <c r="Y74" s="7">
        <f t="shared" si="14"/>
        <v>0.47828571428573241</v>
      </c>
      <c r="Z74" s="7">
        <f t="shared" si="19"/>
        <v>1.246571428571432</v>
      </c>
      <c r="AA74" s="7">
        <f t="shared" si="20"/>
        <v>1.0430000000000046</v>
      </c>
      <c r="AB74" s="7">
        <f t="shared" ref="AB74:AG74" si="82">AVERAGE(V72:V76)</f>
        <v>4.0657142857142503E-2</v>
      </c>
      <c r="AC74" s="7">
        <f t="shared" si="82"/>
        <v>7.3971428571427106E-2</v>
      </c>
      <c r="AD74" s="7">
        <f t="shared" si="82"/>
        <v>0.16362857142859183</v>
      </c>
      <c r="AE74" s="7">
        <f t="shared" si="82"/>
        <v>0.14230000000001156</v>
      </c>
      <c r="AF74" s="7">
        <f t="shared" si="82"/>
        <v>0.27312857142857183</v>
      </c>
      <c r="AG74" s="7">
        <f t="shared" si="82"/>
        <v>0.28618571428571526</v>
      </c>
      <c r="AH74" s="7">
        <f t="shared" si="28"/>
        <v>0.37348335224001011</v>
      </c>
      <c r="AS74">
        <v>-0.49336000000000002</v>
      </c>
      <c r="AT74" s="1">
        <f t="shared" si="42"/>
        <v>-8.9199285714286008E-2</v>
      </c>
      <c r="AU74" s="5">
        <f t="shared" si="24"/>
        <v>-0.40416071428571398</v>
      </c>
      <c r="AV74" s="5">
        <f t="shared" si="26"/>
        <v>-1.919521</v>
      </c>
    </row>
    <row r="75" spans="1:48" x14ac:dyDescent="0.25">
      <c r="A75" s="5">
        <v>0.47199999999999998</v>
      </c>
      <c r="B75" s="5">
        <f t="shared" si="9"/>
        <v>4.2866344605475039E-2</v>
      </c>
      <c r="C75">
        <v>2004</v>
      </c>
      <c r="D75" t="s">
        <v>0</v>
      </c>
      <c r="E75">
        <v>7</v>
      </c>
      <c r="F75">
        <v>0.38200000000000001</v>
      </c>
      <c r="G75">
        <f t="shared" si="40"/>
        <v>0.40214285714285719</v>
      </c>
      <c r="H75">
        <f t="shared" si="16"/>
        <v>-2.0142857142857185E-2</v>
      </c>
      <c r="I75" s="5">
        <f t="shared" si="10"/>
        <v>-3.5642857142857122E-2</v>
      </c>
      <c r="J75" s="7">
        <v>86</v>
      </c>
      <c r="K75" s="7">
        <v>45.701000000000001</v>
      </c>
      <c r="L75" s="7">
        <v>243.249</v>
      </c>
      <c r="M75" s="7">
        <v>270.00400000000002</v>
      </c>
      <c r="N75" s="7">
        <v>-22.696999999999999</v>
      </c>
      <c r="O75" s="7">
        <v>-9.1530000000000005</v>
      </c>
      <c r="P75">
        <f t="shared" si="74"/>
        <v>86.428428571428569</v>
      </c>
      <c r="Q75">
        <f t="shared" si="74"/>
        <v>45.687000000000005</v>
      </c>
      <c r="R75">
        <f t="shared" si="74"/>
        <v>243.4375</v>
      </c>
      <c r="S75">
        <f t="shared" si="74"/>
        <v>270.37714285714287</v>
      </c>
      <c r="T75">
        <f t="shared" si="74"/>
        <v>-23.328214285714289</v>
      </c>
      <c r="U75">
        <f t="shared" si="74"/>
        <v>-9.5264285714285712</v>
      </c>
      <c r="V75" s="7">
        <f t="shared" si="18"/>
        <v>-0.42842857142856872</v>
      </c>
      <c r="W75" s="7">
        <f t="shared" si="12"/>
        <v>1.3999999999995794E-2</v>
      </c>
      <c r="X75" s="7">
        <f t="shared" si="13"/>
        <v>-0.18850000000000477</v>
      </c>
      <c r="Y75" s="7">
        <f t="shared" si="14"/>
        <v>-0.37314285714285234</v>
      </c>
      <c r="Z75" s="7">
        <f t="shared" si="19"/>
        <v>-0.6312142857142895</v>
      </c>
      <c r="AA75" s="7">
        <f t="shared" si="20"/>
        <v>-0.37342857142857078</v>
      </c>
      <c r="AB75" s="7">
        <f t="shared" ref="AB75:AG75" si="83">AVERAGE(V73:V77)</f>
        <v>8.0557142857142591E-2</v>
      </c>
      <c r="AC75" s="7">
        <f t="shared" si="83"/>
        <v>0.12031428571428507</v>
      </c>
      <c r="AD75" s="7">
        <f t="shared" si="83"/>
        <v>9.9814285714307976E-2</v>
      </c>
      <c r="AE75" s="7">
        <f t="shared" si="83"/>
        <v>0.11641428571430197</v>
      </c>
      <c r="AF75" s="7">
        <f t="shared" si="83"/>
        <v>0.15082857142857184</v>
      </c>
      <c r="AG75" s="7">
        <f t="shared" si="83"/>
        <v>0.2081000000000012</v>
      </c>
      <c r="AH75" s="7">
        <f t="shared" si="28"/>
        <v>0.17966413726871439</v>
      </c>
      <c r="AS75">
        <v>-3.72071</v>
      </c>
      <c r="AT75" s="1">
        <f t="shared" si="42"/>
        <v>-0.19443999999999997</v>
      </c>
      <c r="AU75" s="5">
        <f t="shared" si="24"/>
        <v>-3.5262699999999998</v>
      </c>
      <c r="AV75" s="5">
        <f t="shared" si="26"/>
        <v>-2.2069394285714283</v>
      </c>
    </row>
    <row r="76" spans="1:48" x14ac:dyDescent="0.25">
      <c r="A76" s="5">
        <v>0.66900000000000004</v>
      </c>
      <c r="B76" s="5">
        <f t="shared" si="9"/>
        <v>5.3623188405797106E-2</v>
      </c>
      <c r="C76">
        <v>2004</v>
      </c>
      <c r="D76" t="s">
        <v>0</v>
      </c>
      <c r="E76">
        <v>8</v>
      </c>
      <c r="F76">
        <v>0.40500000000000003</v>
      </c>
      <c r="G76">
        <f t="shared" si="40"/>
        <v>0.41614285714285709</v>
      </c>
      <c r="H76">
        <f t="shared" si="16"/>
        <v>-1.1142857142857066E-2</v>
      </c>
      <c r="I76" s="5">
        <f t="shared" si="10"/>
        <v>-2.2857142857142798E-3</v>
      </c>
      <c r="J76" s="7">
        <v>88.905000000000001</v>
      </c>
      <c r="K76" s="7">
        <v>45.95</v>
      </c>
      <c r="L76" s="7">
        <v>243.89400000000001</v>
      </c>
      <c r="M76" s="7">
        <v>270.38</v>
      </c>
      <c r="N76" s="7">
        <v>-11.441000000000001</v>
      </c>
      <c r="O76" s="7">
        <v>5.0270000000000001</v>
      </c>
      <c r="P76">
        <f t="shared" si="74"/>
        <v>89.110500000000002</v>
      </c>
      <c r="Q76">
        <f t="shared" si="74"/>
        <v>46.098142857142861</v>
      </c>
      <c r="R76">
        <f t="shared" si="74"/>
        <v>243.78964285714281</v>
      </c>
      <c r="S76">
        <f t="shared" si="74"/>
        <v>270.00799999999998</v>
      </c>
      <c r="T76">
        <f t="shared" si="74"/>
        <v>-11.685857142857142</v>
      </c>
      <c r="U76">
        <f t="shared" si="74"/>
        <v>5.1082142857142854</v>
      </c>
      <c r="V76" s="7">
        <f t="shared" si="18"/>
        <v>-0.20550000000000068</v>
      </c>
      <c r="W76" s="7">
        <f t="shared" si="12"/>
        <v>-0.14814285714285802</v>
      </c>
      <c r="X76" s="7">
        <f t="shared" si="13"/>
        <v>0.10435714285719655</v>
      </c>
      <c r="Y76" s="7">
        <f t="shared" si="14"/>
        <v>0.3720000000000141</v>
      </c>
      <c r="Z76" s="7">
        <f t="shared" si="19"/>
        <v>-0.24485714285714089</v>
      </c>
      <c r="AA76" s="7">
        <f t="shared" si="20"/>
        <v>8.1214285714285239E-2</v>
      </c>
      <c r="AB76" s="7">
        <f t="shared" ref="AB76:AG76" si="84">AVERAGE(V74:V78)</f>
        <v>-9.9800000000001887E-2</v>
      </c>
      <c r="AC76" s="7">
        <f t="shared" si="84"/>
        <v>8.1100000000000699E-2</v>
      </c>
      <c r="AD76" s="7">
        <f t="shared" si="84"/>
        <v>0.17904285714287765</v>
      </c>
      <c r="AE76" s="7">
        <f t="shared" si="84"/>
        <v>0.18267142857145019</v>
      </c>
      <c r="AF76" s="7">
        <f t="shared" si="84"/>
        <v>-3.2685714285713721E-2</v>
      </c>
      <c r="AG76" s="7">
        <f t="shared" si="84"/>
        <v>0.15292857142857272</v>
      </c>
      <c r="AH76" s="7">
        <f t="shared" si="28"/>
        <v>-9.6579718837275619E-2</v>
      </c>
      <c r="AS76">
        <v>-1.2365299999999999</v>
      </c>
      <c r="AT76" s="1">
        <f t="shared" si="42"/>
        <v>0.43404928571428564</v>
      </c>
      <c r="AU76" s="5">
        <f t="shared" si="24"/>
        <v>-1.6705792857142856</v>
      </c>
      <c r="AV76" s="5">
        <f t="shared" si="26"/>
        <v>-2.651083428571428</v>
      </c>
    </row>
    <row r="77" spans="1:48" x14ac:dyDescent="0.25">
      <c r="A77" s="5">
        <v>0.52400000000000002</v>
      </c>
      <c r="B77" s="5">
        <f t="shared" si="9"/>
        <v>5.3462157809983903E-2</v>
      </c>
      <c r="C77">
        <v>2004</v>
      </c>
      <c r="D77" t="s">
        <v>0</v>
      </c>
      <c r="E77">
        <v>9</v>
      </c>
      <c r="F77">
        <v>0.40100000000000002</v>
      </c>
      <c r="G77">
        <f t="shared" si="40"/>
        <v>0.37657142857142861</v>
      </c>
      <c r="H77">
        <f t="shared" si="16"/>
        <v>2.4428571428571411E-2</v>
      </c>
      <c r="I77" s="5">
        <f t="shared" si="10"/>
        <v>9.1190476190476377E-3</v>
      </c>
      <c r="J77" s="7">
        <v>95.388999999999996</v>
      </c>
      <c r="K77" s="7">
        <v>48.521000000000001</v>
      </c>
      <c r="L77" s="7">
        <v>243.161</v>
      </c>
      <c r="M77" s="7">
        <v>269.29500000000002</v>
      </c>
      <c r="N77" s="7">
        <v>4.5179999999999998</v>
      </c>
      <c r="O77" s="7">
        <v>25.251000000000001</v>
      </c>
      <c r="P77">
        <f t="shared" si="74"/>
        <v>95.881928571428588</v>
      </c>
      <c r="Q77">
        <f t="shared" si="74"/>
        <v>48.588785714285713</v>
      </c>
      <c r="R77">
        <f t="shared" si="74"/>
        <v>243.07314285714281</v>
      </c>
      <c r="S77">
        <f t="shared" si="74"/>
        <v>269.22499999999997</v>
      </c>
      <c r="T77">
        <f t="shared" si="74"/>
        <v>3.8546428571428568</v>
      </c>
      <c r="U77">
        <f t="shared" si="74"/>
        <v>24.994928571428574</v>
      </c>
      <c r="V77" s="7">
        <f t="shared" si="18"/>
        <v>-0.49292857142859248</v>
      </c>
      <c r="W77" s="7">
        <f t="shared" si="12"/>
        <v>-6.7785714285712118E-2</v>
      </c>
      <c r="X77" s="7">
        <f t="shared" si="13"/>
        <v>8.7857142857188819E-2</v>
      </c>
      <c r="Y77" s="7">
        <f t="shared" si="14"/>
        <v>7.0000000000050022E-2</v>
      </c>
      <c r="Z77" s="7">
        <f t="shared" si="19"/>
        <v>-0.66335714285714298</v>
      </c>
      <c r="AA77" s="7">
        <f t="shared" si="20"/>
        <v>-0.25607142857142762</v>
      </c>
      <c r="AB77" s="7">
        <f t="shared" ref="AB77:AG77" si="85">AVERAGE(V75:V79)</f>
        <v>-0.30217032967033502</v>
      </c>
      <c r="AC77" s="7">
        <f t="shared" si="85"/>
        <v>-7.5237362637363955E-2</v>
      </c>
      <c r="AD77" s="7">
        <f t="shared" si="85"/>
        <v>9.0252747252765178E-2</v>
      </c>
      <c r="AE77" s="7">
        <f t="shared" si="85"/>
        <v>0.14049120879122939</v>
      </c>
      <c r="AF77" s="7">
        <f t="shared" si="85"/>
        <v>-0.36461538461538662</v>
      </c>
      <c r="AG77" s="7">
        <f t="shared" si="85"/>
        <v>-8.6779120879122124E-2</v>
      </c>
      <c r="AH77" s="7">
        <f t="shared" si="28"/>
        <v>-0.50213211046092954</v>
      </c>
      <c r="AS77">
        <v>-3.03965</v>
      </c>
      <c r="AT77" s="1">
        <f t="shared" si="42"/>
        <v>1.2504978571428573</v>
      </c>
      <c r="AU77" s="5">
        <f t="shared" si="24"/>
        <v>-4.2901478571428573</v>
      </c>
      <c r="AV77" s="5">
        <f t="shared" si="26"/>
        <v>-3.4232443626373623</v>
      </c>
    </row>
    <row r="78" spans="1:48" x14ac:dyDescent="0.25">
      <c r="A78" s="5">
        <v>0.46700000000000003</v>
      </c>
      <c r="B78" s="5">
        <f t="shared" si="9"/>
        <v>5.7230273752012888E-2</v>
      </c>
      <c r="C78">
        <v>2004</v>
      </c>
      <c r="D78" t="s">
        <v>0</v>
      </c>
      <c r="E78">
        <v>10</v>
      </c>
      <c r="F78">
        <v>0.36899999999999999</v>
      </c>
      <c r="G78">
        <f t="shared" si="40"/>
        <v>0.35492857142857143</v>
      </c>
      <c r="H78">
        <f t="shared" si="16"/>
        <v>1.4071428571428568E-2</v>
      </c>
      <c r="I78" s="5">
        <f t="shared" si="10"/>
        <v>2.7602564102564082E-2</v>
      </c>
      <c r="J78" s="7">
        <v>104.703</v>
      </c>
      <c r="K78" s="7">
        <v>51.393000000000001</v>
      </c>
      <c r="L78" s="7">
        <v>242.053</v>
      </c>
      <c r="M78" s="7">
        <v>268.464</v>
      </c>
      <c r="N78" s="7">
        <v>16.818999999999999</v>
      </c>
      <c r="O78" s="7">
        <v>43.715000000000003</v>
      </c>
      <c r="P78">
        <f t="shared" si="74"/>
        <v>104.76407142857144</v>
      </c>
      <c r="Q78">
        <f t="shared" si="74"/>
        <v>51.271642857142851</v>
      </c>
      <c r="R78">
        <f t="shared" si="74"/>
        <v>241.64314285714286</v>
      </c>
      <c r="S78">
        <f t="shared" si="74"/>
        <v>268.09778571428569</v>
      </c>
      <c r="T78">
        <f t="shared" si="74"/>
        <v>16.948428571428572</v>
      </c>
      <c r="U78">
        <f t="shared" si="74"/>
        <v>43.984928571428576</v>
      </c>
      <c r="V78" s="7">
        <f t="shared" si="18"/>
        <v>-6.1071428571437991E-2</v>
      </c>
      <c r="W78" s="7">
        <f t="shared" si="12"/>
        <v>0.12135714285714982</v>
      </c>
      <c r="X78" s="7">
        <f t="shared" si="13"/>
        <v>0.4098571428571347</v>
      </c>
      <c r="Y78" s="7">
        <f t="shared" si="14"/>
        <v>0.3662142857143067</v>
      </c>
      <c r="Z78" s="7">
        <f t="shared" si="19"/>
        <v>0.12942857142857278</v>
      </c>
      <c r="AA78" s="7">
        <f t="shared" si="20"/>
        <v>0.26992857142857218</v>
      </c>
      <c r="AB78" s="7">
        <f t="shared" ref="AB78:AG78" si="86">AVERAGE(V76:V80)</f>
        <v>-0.36279230769231108</v>
      </c>
      <c r="AC78" s="7">
        <f t="shared" si="86"/>
        <v>-0.18740659340659391</v>
      </c>
      <c r="AD78" s="7">
        <f t="shared" si="86"/>
        <v>0.10106043956046165</v>
      </c>
      <c r="AE78" s="7">
        <f t="shared" si="86"/>
        <v>0.26341208791210419</v>
      </c>
      <c r="AF78" s="7">
        <f t="shared" si="86"/>
        <v>-0.41864945054945235</v>
      </c>
      <c r="AG78" s="7">
        <f t="shared" si="86"/>
        <v>-8.0201098901102344E-2</v>
      </c>
      <c r="AH78" s="7">
        <f t="shared" si="28"/>
        <v>-0.54985565742693965</v>
      </c>
      <c r="AS78">
        <v>-2.2012200000000002</v>
      </c>
      <c r="AT78" s="1">
        <f t="shared" si="42"/>
        <v>1.1630392857142855</v>
      </c>
      <c r="AU78" s="5">
        <f t="shared" si="24"/>
        <v>-3.3642592857142857</v>
      </c>
      <c r="AV78" s="5">
        <f t="shared" si="26"/>
        <v>-3.5134632857142853</v>
      </c>
    </row>
    <row r="79" spans="1:48" x14ac:dyDescent="0.25">
      <c r="A79" s="5">
        <v>0.78600000000000003</v>
      </c>
      <c r="B79" s="5">
        <f t="shared" si="9"/>
        <v>6.1062801932367156E-2</v>
      </c>
      <c r="C79">
        <v>2004</v>
      </c>
      <c r="D79" t="s">
        <v>0</v>
      </c>
      <c r="E79">
        <v>11</v>
      </c>
      <c r="F79">
        <v>0.36699999999999999</v>
      </c>
      <c r="G79">
        <f t="shared" si="40"/>
        <v>0.32269230769230772</v>
      </c>
      <c r="H79">
        <f t="shared" si="16"/>
        <v>4.430769230769227E-2</v>
      </c>
      <c r="I79" s="5">
        <f t="shared" si="10"/>
        <v>3.3203296703296692E-2</v>
      </c>
      <c r="J79" s="7">
        <v>112.38200000000001</v>
      </c>
      <c r="K79" s="7">
        <v>52.908999999999999</v>
      </c>
      <c r="L79" s="7">
        <v>240.33799999999999</v>
      </c>
      <c r="M79" s="7">
        <v>267.464</v>
      </c>
      <c r="N79" s="7">
        <v>26.376000000000001</v>
      </c>
      <c r="O79" s="7">
        <v>58.722000000000001</v>
      </c>
      <c r="P79">
        <f t="shared" si="74"/>
        <v>112.70492307692308</v>
      </c>
      <c r="Q79">
        <f t="shared" si="74"/>
        <v>53.204615384615394</v>
      </c>
      <c r="R79">
        <f t="shared" si="74"/>
        <v>240.30030769230768</v>
      </c>
      <c r="S79">
        <f t="shared" si="74"/>
        <v>267.19661538461537</v>
      </c>
      <c r="T79">
        <f t="shared" si="74"/>
        <v>25.962923076923069</v>
      </c>
      <c r="U79">
        <f t="shared" si="74"/>
        <v>58.566461538461532</v>
      </c>
      <c r="V79" s="7">
        <f t="shared" si="18"/>
        <v>-0.32292307692307531</v>
      </c>
      <c r="W79" s="7">
        <f t="shared" si="12"/>
        <v>-0.29561538461539527</v>
      </c>
      <c r="X79" s="7">
        <f t="shared" si="13"/>
        <v>3.7692307692310578E-2</v>
      </c>
      <c r="Y79" s="7">
        <f t="shared" si="14"/>
        <v>0.26738461538462843</v>
      </c>
      <c r="Z79" s="7">
        <f t="shared" si="19"/>
        <v>-0.41307692307693245</v>
      </c>
      <c r="AA79" s="7">
        <f t="shared" si="20"/>
        <v>-0.15553846153846962</v>
      </c>
      <c r="AB79" s="7">
        <f t="shared" ref="AB79:AG79" si="87">AVERAGE(V77:V81)</f>
        <v>-0.39707692307692355</v>
      </c>
      <c r="AC79" s="7">
        <f t="shared" si="87"/>
        <v>-0.17242417582417602</v>
      </c>
      <c r="AD79" s="7">
        <f t="shared" si="87"/>
        <v>0.14829670329671671</v>
      </c>
      <c r="AE79" s="7">
        <f t="shared" si="87"/>
        <v>0.28408901098902106</v>
      </c>
      <c r="AF79" s="7">
        <f t="shared" si="87"/>
        <v>-0.3377703296703321</v>
      </c>
      <c r="AG79" s="7">
        <f t="shared" si="87"/>
        <v>2.2802197802194966E-2</v>
      </c>
      <c r="AH79" s="7">
        <f t="shared" si="28"/>
        <v>-0.34618435496107275</v>
      </c>
      <c r="AS79">
        <v>-3.8001100000000001</v>
      </c>
      <c r="AT79" s="1">
        <f t="shared" si="42"/>
        <v>0.4648553846153845</v>
      </c>
      <c r="AU79" s="5">
        <f t="shared" si="24"/>
        <v>-4.264965384615385</v>
      </c>
      <c r="AV79" s="5">
        <f t="shared" si="26"/>
        <v>-3.1410129670329674</v>
      </c>
    </row>
    <row r="80" spans="1:48" x14ac:dyDescent="0.25">
      <c r="A80" s="5">
        <v>0.64300000000000002</v>
      </c>
      <c r="B80" s="5">
        <f t="shared" si="9"/>
        <v>5.5716586151368763E-2</v>
      </c>
      <c r="C80">
        <v>2004</v>
      </c>
      <c r="D80" t="s">
        <v>0</v>
      </c>
      <c r="E80">
        <v>12</v>
      </c>
      <c r="F80">
        <v>0.34200000000000003</v>
      </c>
      <c r="G80">
        <f t="shared" si="40"/>
        <v>0.30076923076923079</v>
      </c>
      <c r="H80">
        <f t="shared" si="16"/>
        <v>4.1230769230769237E-2</v>
      </c>
      <c r="I80" s="5">
        <f t="shared" si="10"/>
        <v>4.5512820512820518E-2</v>
      </c>
      <c r="J80" s="7">
        <v>114.744</v>
      </c>
      <c r="K80" s="7">
        <v>52.002000000000002</v>
      </c>
      <c r="L80" s="7">
        <v>239.97900000000001</v>
      </c>
      <c r="M80" s="7">
        <v>267.19499999999999</v>
      </c>
      <c r="N80" s="7">
        <v>32.023000000000003</v>
      </c>
      <c r="O80" s="7">
        <v>67.548000000000002</v>
      </c>
      <c r="P80">
        <f t="shared" si="74"/>
        <v>115.47553846153845</v>
      </c>
      <c r="Q80">
        <f t="shared" si="74"/>
        <v>52.548846153846156</v>
      </c>
      <c r="R80">
        <f t="shared" si="74"/>
        <v>240.11346153846154</v>
      </c>
      <c r="S80">
        <f t="shared" si="74"/>
        <v>266.95353846153847</v>
      </c>
      <c r="T80">
        <f t="shared" si="74"/>
        <v>31.121615384615385</v>
      </c>
      <c r="U80">
        <f t="shared" si="74"/>
        <v>67.20746153846153</v>
      </c>
      <c r="V80" s="7">
        <f t="shared" si="18"/>
        <v>-0.73153846153844881</v>
      </c>
      <c r="W80" s="7">
        <f t="shared" si="12"/>
        <v>-0.54684615384615398</v>
      </c>
      <c r="X80" s="7">
        <f t="shared" si="13"/>
        <v>-0.13446153846152242</v>
      </c>
      <c r="Y80" s="7">
        <f t="shared" si="14"/>
        <v>0.24146153846152174</v>
      </c>
      <c r="Z80" s="7">
        <f t="shared" si="19"/>
        <v>-0.90138461538461812</v>
      </c>
      <c r="AA80" s="7">
        <f t="shared" si="20"/>
        <v>-0.34053846153847189</v>
      </c>
      <c r="AB80" s="7">
        <f t="shared" ref="AB80:AG80" si="88">AVERAGE(V78:V82)</f>
        <v>-0.24529120879120397</v>
      </c>
      <c r="AC80" s="7">
        <f t="shared" si="88"/>
        <v>-0.17140549450549686</v>
      </c>
      <c r="AD80" s="7">
        <f t="shared" si="88"/>
        <v>0.19932527472527681</v>
      </c>
      <c r="AE80" s="7">
        <f t="shared" si="88"/>
        <v>0.40091978021976049</v>
      </c>
      <c r="AF80" s="7">
        <f t="shared" si="88"/>
        <v>-4.5421978021980183E-2</v>
      </c>
      <c r="AG80" s="7">
        <f t="shared" si="88"/>
        <v>0.22992417582417346</v>
      </c>
      <c r="AH80" s="7">
        <f t="shared" si="28"/>
        <v>-1.1853522955795961E-2</v>
      </c>
      <c r="AS80">
        <v>-3.5508099999999998</v>
      </c>
      <c r="AT80" s="1">
        <f t="shared" si="42"/>
        <v>0.42655461538461548</v>
      </c>
      <c r="AU80" s="5">
        <f t="shared" si="24"/>
        <v>-3.9773646153846154</v>
      </c>
      <c r="AV80" s="5">
        <f t="shared" si="26"/>
        <v>-1.9652052417582417</v>
      </c>
    </row>
    <row r="81" spans="1:48" x14ac:dyDescent="0.25">
      <c r="A81" s="5">
        <v>0.30099999999999999</v>
      </c>
      <c r="B81" s="5">
        <f t="shared" si="9"/>
        <v>5.6135265700483092E-2</v>
      </c>
      <c r="C81">
        <v>2005</v>
      </c>
      <c r="D81" t="s">
        <v>0</v>
      </c>
      <c r="E81">
        <v>1</v>
      </c>
      <c r="F81">
        <v>0.35599999999999998</v>
      </c>
      <c r="G81">
        <f t="shared" si="40"/>
        <v>0.30499999999999994</v>
      </c>
      <c r="H81">
        <f t="shared" si="16"/>
        <v>5.1000000000000045E-2</v>
      </c>
      <c r="I81" s="5">
        <f t="shared" si="10"/>
        <v>3.7743589743589788E-2</v>
      </c>
      <c r="J81" s="7">
        <v>112.217</v>
      </c>
      <c r="K81" s="7">
        <v>51.18</v>
      </c>
      <c r="L81" s="7">
        <v>241.32900000000001</v>
      </c>
      <c r="M81" s="7">
        <v>268.03300000000002</v>
      </c>
      <c r="N81" s="7">
        <v>31.241</v>
      </c>
      <c r="O81" s="7">
        <v>65.575999999999993</v>
      </c>
      <c r="P81">
        <f t="shared" si="74"/>
        <v>112.59392307692306</v>
      </c>
      <c r="Q81">
        <f t="shared" si="74"/>
        <v>51.253230769230768</v>
      </c>
      <c r="R81">
        <f t="shared" si="74"/>
        <v>240.98846153846154</v>
      </c>
      <c r="S81">
        <f t="shared" si="74"/>
        <v>267.55761538461542</v>
      </c>
      <c r="T81">
        <f t="shared" si="74"/>
        <v>31.40053846153846</v>
      </c>
      <c r="U81">
        <f t="shared" si="74"/>
        <v>66.172230769230765</v>
      </c>
      <c r="V81" s="7">
        <f t="shared" si="18"/>
        <v>-0.37692307692306315</v>
      </c>
      <c r="W81" s="7">
        <f t="shared" si="12"/>
        <v>-7.3230769230768544E-2</v>
      </c>
      <c r="X81" s="7">
        <f t="shared" si="13"/>
        <v>0.34053846153847189</v>
      </c>
      <c r="Y81" s="7">
        <f t="shared" si="14"/>
        <v>0.47538461538459842</v>
      </c>
      <c r="Z81" s="7">
        <f t="shared" si="19"/>
        <v>0.1595384615384603</v>
      </c>
      <c r="AA81" s="7">
        <f t="shared" si="20"/>
        <v>0.59623076923077178</v>
      </c>
      <c r="AB81" s="7">
        <f t="shared" ref="AB81:AG81" si="89">AVERAGE(V79:V83)</f>
        <v>-0.25003406593405658</v>
      </c>
      <c r="AC81" s="7">
        <f t="shared" si="89"/>
        <v>-0.23560549450549786</v>
      </c>
      <c r="AD81" s="7">
        <f t="shared" si="89"/>
        <v>0.16282527472528158</v>
      </c>
      <c r="AE81" s="7">
        <f t="shared" si="89"/>
        <v>0.40461978021976391</v>
      </c>
      <c r="AF81" s="7">
        <f t="shared" si="89"/>
        <v>-1.8450549450551534E-2</v>
      </c>
      <c r="AG81" s="7">
        <f t="shared" si="89"/>
        <v>0.23689560439560181</v>
      </c>
      <c r="AH81" s="7">
        <f t="shared" si="28"/>
        <v>8.3158244745564339E-2</v>
      </c>
      <c r="AS81">
        <v>0.72199999999999998</v>
      </c>
      <c r="AT81" s="1">
        <f t="shared" si="42"/>
        <v>0.53032769230769217</v>
      </c>
      <c r="AU81" s="5">
        <f t="shared" si="24"/>
        <v>0.19167230769230781</v>
      </c>
      <c r="AV81" s="5">
        <f t="shared" si="26"/>
        <v>-1.3728678131868135</v>
      </c>
    </row>
    <row r="82" spans="1:48" x14ac:dyDescent="0.25">
      <c r="A82" s="5">
        <v>0.79900000000000004</v>
      </c>
      <c r="B82" s="5">
        <f t="shared" si="9"/>
        <v>6.8212560386473442E-2</v>
      </c>
      <c r="C82">
        <v>2005</v>
      </c>
      <c r="D82" t="s">
        <v>0</v>
      </c>
      <c r="E82">
        <v>2</v>
      </c>
      <c r="F82">
        <v>0.33100000000000002</v>
      </c>
      <c r="G82">
        <f t="shared" si="40"/>
        <v>0.30999999999999994</v>
      </c>
      <c r="H82">
        <f t="shared" si="16"/>
        <v>2.1000000000000074E-2</v>
      </c>
      <c r="I82" s="5">
        <f t="shared" si="10"/>
        <v>4.4309523809523833E-2</v>
      </c>
      <c r="J82" s="7">
        <v>106.67</v>
      </c>
      <c r="K82" s="7">
        <v>50.619</v>
      </c>
      <c r="L82" s="7">
        <v>242.08699999999999</v>
      </c>
      <c r="M82" s="7">
        <v>268.88299999999998</v>
      </c>
      <c r="N82" s="7">
        <v>25.236000000000001</v>
      </c>
      <c r="O82" s="7">
        <v>54.491999999999997</v>
      </c>
      <c r="P82">
        <f t="shared" si="74"/>
        <v>106.404</v>
      </c>
      <c r="Q82">
        <f t="shared" si="74"/>
        <v>50.681692307692316</v>
      </c>
      <c r="R82">
        <f t="shared" si="74"/>
        <v>241.744</v>
      </c>
      <c r="S82">
        <f t="shared" si="74"/>
        <v>268.22884615384623</v>
      </c>
      <c r="T82">
        <f t="shared" si="74"/>
        <v>26.034384615384617</v>
      </c>
      <c r="U82">
        <f t="shared" si="74"/>
        <v>55.271538461538462</v>
      </c>
      <c r="V82" s="7">
        <f t="shared" si="18"/>
        <v>0.26600000000000534</v>
      </c>
      <c r="W82" s="7">
        <f t="shared" si="12"/>
        <v>-6.2692307692316263E-2</v>
      </c>
      <c r="X82" s="7">
        <f t="shared" si="13"/>
        <v>0.34299999999998931</v>
      </c>
      <c r="Y82" s="7">
        <f t="shared" si="14"/>
        <v>0.65415384615374705</v>
      </c>
      <c r="Z82" s="7">
        <f t="shared" si="19"/>
        <v>0.79838461538461658</v>
      </c>
      <c r="AA82" s="7">
        <f t="shared" si="20"/>
        <v>0.77953846153846484</v>
      </c>
      <c r="AB82" s="7">
        <f t="shared" ref="AB82:AG82" si="90">AVERAGE(V80:V84)</f>
        <v>-0.15573516483516131</v>
      </c>
      <c r="AC82" s="7">
        <f t="shared" si="90"/>
        <v>-0.16098241758241869</v>
      </c>
      <c r="AD82" s="7">
        <f t="shared" si="90"/>
        <v>0.21887252747254138</v>
      </c>
      <c r="AE82" s="7">
        <f t="shared" si="90"/>
        <v>0.52282857142855621</v>
      </c>
      <c r="AF82" s="7">
        <f t="shared" si="90"/>
        <v>0.1823934065934063</v>
      </c>
      <c r="AG82" s="7">
        <f t="shared" si="90"/>
        <v>0.48007472527472428</v>
      </c>
      <c r="AH82" s="7">
        <f t="shared" si="28"/>
        <v>0.30461925955481467</v>
      </c>
      <c r="AS82">
        <v>2.45024</v>
      </c>
      <c r="AT82" s="1">
        <f t="shared" si="42"/>
        <v>0.86134923076923076</v>
      </c>
      <c r="AU82" s="5">
        <f t="shared" si="24"/>
        <v>1.5888907692307692</v>
      </c>
      <c r="AV82" s="5">
        <f t="shared" si="26"/>
        <v>-0.43000187912087906</v>
      </c>
    </row>
    <row r="83" spans="1:48" x14ac:dyDescent="0.25">
      <c r="A83" s="5">
        <v>1.018</v>
      </c>
      <c r="B83" s="5">
        <f t="shared" si="9"/>
        <v>7.6521739130434793E-2</v>
      </c>
      <c r="C83">
        <v>2005</v>
      </c>
      <c r="D83" t="s">
        <v>0</v>
      </c>
      <c r="E83">
        <v>3</v>
      </c>
      <c r="F83">
        <v>0.375</v>
      </c>
      <c r="G83">
        <f t="shared" si="40"/>
        <v>0.31407142857142861</v>
      </c>
      <c r="H83">
        <f t="shared" si="16"/>
        <v>6.0928571428571388E-2</v>
      </c>
      <c r="I83" s="5">
        <f t="shared" si="10"/>
        <v>4.5928571428571451E-2</v>
      </c>
      <c r="J83" s="7">
        <v>99.840999999999994</v>
      </c>
      <c r="K83" s="7">
        <v>50.393000000000001</v>
      </c>
      <c r="L83" s="7">
        <v>241.82300000000001</v>
      </c>
      <c r="M83" s="7">
        <v>268.76100000000002</v>
      </c>
      <c r="N83" s="7">
        <v>14.315</v>
      </c>
      <c r="O83" s="7">
        <v>36.826000000000001</v>
      </c>
      <c r="P83">
        <f t="shared" ref="P83:U98" si="91">P71</f>
        <v>99.925785714285695</v>
      </c>
      <c r="Q83">
        <f t="shared" si="91"/>
        <v>50.592642857142856</v>
      </c>
      <c r="R83">
        <f t="shared" si="91"/>
        <v>241.59564285714285</v>
      </c>
      <c r="S83">
        <f t="shared" si="91"/>
        <v>268.3762857142857</v>
      </c>
      <c r="T83">
        <f t="shared" si="91"/>
        <v>14.579285714285716</v>
      </c>
      <c r="U83">
        <f t="shared" si="91"/>
        <v>37.130785714285715</v>
      </c>
      <c r="V83" s="7">
        <f t="shared" si="18"/>
        <v>-8.4785714285700919E-2</v>
      </c>
      <c r="W83" s="7">
        <f t="shared" si="12"/>
        <v>-0.19964285714285523</v>
      </c>
      <c r="X83" s="7">
        <f t="shared" si="13"/>
        <v>0.22735714285715858</v>
      </c>
      <c r="Y83" s="7">
        <f t="shared" si="14"/>
        <v>0.38471428571432398</v>
      </c>
      <c r="Z83" s="7">
        <f t="shared" si="19"/>
        <v>0.26428571428571601</v>
      </c>
      <c r="AA83" s="7">
        <f t="shared" si="20"/>
        <v>0.30478571428571399</v>
      </c>
      <c r="AB83" s="7">
        <f t="shared" ref="AB83:AG83" si="92">AVERAGE(V81:V85)</f>
        <v>6.1153846153843006E-3</v>
      </c>
      <c r="AC83" s="7">
        <f t="shared" si="92"/>
        <v>-7.2327472527473444E-2</v>
      </c>
      <c r="AD83" s="7">
        <f t="shared" si="92"/>
        <v>0.13350769230769971</v>
      </c>
      <c r="AE83" s="7">
        <f t="shared" si="92"/>
        <v>0.50372197802196295</v>
      </c>
      <c r="AF83" s="7">
        <f t="shared" si="92"/>
        <v>0.29047032967033048</v>
      </c>
      <c r="AG83" s="7">
        <f t="shared" si="92"/>
        <v>0.5811395604395615</v>
      </c>
      <c r="AH83" s="7">
        <f t="shared" si="28"/>
        <v>0.45800921466624855</v>
      </c>
      <c r="AS83">
        <v>-0.15970999999999999</v>
      </c>
      <c r="AT83" s="1">
        <f t="shared" si="42"/>
        <v>0.24286214285714289</v>
      </c>
      <c r="AU83" s="5">
        <f t="shared" si="24"/>
        <v>-0.40257214285714288</v>
      </c>
      <c r="AV83" s="5">
        <f t="shared" si="26"/>
        <v>0.21665518681318688</v>
      </c>
    </row>
    <row r="84" spans="1:48" x14ac:dyDescent="0.25">
      <c r="A84" s="5">
        <v>0.55900000000000005</v>
      </c>
      <c r="B84" s="5">
        <f t="shared" si="9"/>
        <v>7.5201288244766504E-2</v>
      </c>
      <c r="C84">
        <v>2005</v>
      </c>
      <c r="D84" t="s">
        <v>0</v>
      </c>
      <c r="E84">
        <v>4</v>
      </c>
      <c r="F84">
        <v>0.39100000000000001</v>
      </c>
      <c r="G84">
        <f t="shared" si="40"/>
        <v>0.33514285714285713</v>
      </c>
      <c r="H84">
        <f t="shared" si="16"/>
        <v>5.5857142857142883E-2</v>
      </c>
      <c r="I84" s="5">
        <f t="shared" si="10"/>
        <v>6.0500000000000019E-2</v>
      </c>
      <c r="J84" s="7">
        <v>93.572999999999993</v>
      </c>
      <c r="K84" s="7">
        <v>50.188000000000002</v>
      </c>
      <c r="L84" s="7">
        <v>241.41300000000001</v>
      </c>
      <c r="M84" s="7">
        <v>269.81700000000001</v>
      </c>
      <c r="N84" s="7">
        <v>-2.38</v>
      </c>
      <c r="O84" s="7">
        <v>12.6</v>
      </c>
      <c r="P84">
        <f t="shared" si="91"/>
        <v>93.424428571428592</v>
      </c>
      <c r="Q84">
        <f t="shared" si="91"/>
        <v>50.110500000000002</v>
      </c>
      <c r="R84">
        <f t="shared" si="91"/>
        <v>241.0950714285714</v>
      </c>
      <c r="S84">
        <f t="shared" si="91"/>
        <v>268.95857142857142</v>
      </c>
      <c r="T84">
        <f t="shared" si="91"/>
        <v>-1.7888571428571431</v>
      </c>
      <c r="U84">
        <f t="shared" si="91"/>
        <v>13.660357142857142</v>
      </c>
      <c r="V84" s="7">
        <f t="shared" si="18"/>
        <v>0.14857142857140104</v>
      </c>
      <c r="W84" s="7">
        <f t="shared" si="12"/>
        <v>7.7500000000000568E-2</v>
      </c>
      <c r="X84" s="7">
        <f t="shared" si="13"/>
        <v>0.31792857142860953</v>
      </c>
      <c r="Y84" s="7">
        <f t="shared" si="14"/>
        <v>0.85842857142858975</v>
      </c>
      <c r="Z84" s="7">
        <f t="shared" si="19"/>
        <v>0.59114285714285675</v>
      </c>
      <c r="AA84" s="7">
        <f t="shared" si="20"/>
        <v>1.0603571428571428</v>
      </c>
      <c r="AB84" s="7">
        <f t="shared" ref="AB84:AG84" si="93">AVERAGE(V82:V86)</f>
        <v>0.11908571428571406</v>
      </c>
      <c r="AC84" s="7">
        <f t="shared" si="93"/>
        <v>-7.5267032967035158E-2</v>
      </c>
      <c r="AD84" s="7">
        <f t="shared" si="93"/>
        <v>0.14872857142857471</v>
      </c>
      <c r="AE84" s="7">
        <f t="shared" si="93"/>
        <v>0.48990219780218924</v>
      </c>
      <c r="AF84" s="7">
        <f t="shared" si="93"/>
        <v>0.39567692307692487</v>
      </c>
      <c r="AG84" s="7">
        <f t="shared" si="93"/>
        <v>0.54189340659340801</v>
      </c>
      <c r="AH84" s="7">
        <f t="shared" si="28"/>
        <v>0.53461621249325819</v>
      </c>
      <c r="AS84">
        <v>1.0192300000000001</v>
      </c>
      <c r="AT84" s="1">
        <f t="shared" si="42"/>
        <v>0.56986571428571431</v>
      </c>
      <c r="AU84" s="5">
        <f t="shared" si="24"/>
        <v>0.44936428571428577</v>
      </c>
      <c r="AV84" s="5">
        <f t="shared" si="26"/>
        <v>4.3706582417582449E-2</v>
      </c>
    </row>
    <row r="85" spans="1:48" x14ac:dyDescent="0.25">
      <c r="A85" s="5">
        <v>0.75800000000000001</v>
      </c>
      <c r="B85" s="5">
        <f t="shared" si="9"/>
        <v>5.8486312399355887E-2</v>
      </c>
      <c r="C85">
        <v>2005</v>
      </c>
      <c r="D85" t="s">
        <v>0</v>
      </c>
      <c r="E85">
        <v>5</v>
      </c>
      <c r="F85">
        <v>0.40100000000000002</v>
      </c>
      <c r="G85">
        <f t="shared" si="40"/>
        <v>0.33628571428571424</v>
      </c>
      <c r="H85">
        <f t="shared" si="16"/>
        <v>6.471428571428578E-2</v>
      </c>
      <c r="I85" s="5">
        <f t="shared" si="10"/>
        <v>6.3309523809523857E-2</v>
      </c>
      <c r="J85" s="7">
        <v>89.478999999999999</v>
      </c>
      <c r="K85" s="7">
        <v>49.316000000000003</v>
      </c>
      <c r="L85" s="7">
        <v>241.16499999999999</v>
      </c>
      <c r="M85" s="7">
        <v>269.964</v>
      </c>
      <c r="N85" s="7">
        <v>-17.547000000000001</v>
      </c>
      <c r="O85" s="7">
        <v>-6.1840000000000002</v>
      </c>
      <c r="P85">
        <f t="shared" si="91"/>
        <v>89.40128571428572</v>
      </c>
      <c r="Q85">
        <f t="shared" si="91"/>
        <v>49.41957142857143</v>
      </c>
      <c r="R85">
        <f t="shared" si="91"/>
        <v>241.72628571428572</v>
      </c>
      <c r="S85">
        <f t="shared" si="91"/>
        <v>269.81807142857144</v>
      </c>
      <c r="T85">
        <f t="shared" si="91"/>
        <v>-17.907999999999998</v>
      </c>
      <c r="U85">
        <f t="shared" si="91"/>
        <v>-6.0192142857142859</v>
      </c>
      <c r="V85" s="7">
        <f t="shared" si="18"/>
        <v>7.7714285714279185E-2</v>
      </c>
      <c r="W85" s="7">
        <f t="shared" si="12"/>
        <v>-0.10357142857142776</v>
      </c>
      <c r="X85" s="7">
        <f t="shared" si="13"/>
        <v>-0.56128571428573082</v>
      </c>
      <c r="Y85" s="7">
        <f t="shared" si="14"/>
        <v>0.14592857142855564</v>
      </c>
      <c r="Z85" s="7">
        <f t="shared" si="19"/>
        <v>-0.3609999999999971</v>
      </c>
      <c r="AA85" s="7">
        <f t="shared" si="20"/>
        <v>0.16478571428571431</v>
      </c>
      <c r="AB85" s="7">
        <f t="shared" ref="AB85:AG85" si="94">AVERAGE(V83:V87)</f>
        <v>0.13580000000000042</v>
      </c>
      <c r="AC85" s="7">
        <f t="shared" si="94"/>
        <v>-9.1928571428573497E-2</v>
      </c>
      <c r="AD85" s="7">
        <f t="shared" si="94"/>
        <v>0.16602857142857488</v>
      </c>
      <c r="AE85" s="7">
        <f t="shared" si="94"/>
        <v>0.49144285714286295</v>
      </c>
      <c r="AF85" s="7">
        <f t="shared" si="94"/>
        <v>0.39515714285714354</v>
      </c>
      <c r="AG85" s="7">
        <f t="shared" si="94"/>
        <v>0.4925000000000006</v>
      </c>
      <c r="AH85" s="7">
        <f t="shared" si="28"/>
        <v>0.55826652896202278</v>
      </c>
      <c r="AS85">
        <v>-1.01471</v>
      </c>
      <c r="AT85" s="1">
        <f t="shared" si="42"/>
        <v>-0.27063071428571428</v>
      </c>
      <c r="AU85" s="5">
        <f t="shared" si="24"/>
        <v>-0.74407928571428572</v>
      </c>
      <c r="AV85" s="5">
        <f t="shared" si="26"/>
        <v>-0.3242315714285714</v>
      </c>
    </row>
    <row r="86" spans="1:48" x14ac:dyDescent="0.25">
      <c r="A86" s="5">
        <v>0.499</v>
      </c>
      <c r="B86" s="5">
        <f t="shared" si="9"/>
        <v>5.6328502415458948E-2</v>
      </c>
      <c r="C86">
        <v>2005</v>
      </c>
      <c r="D86" t="s">
        <v>0</v>
      </c>
      <c r="E86">
        <v>6</v>
      </c>
      <c r="F86">
        <v>0.42799999999999999</v>
      </c>
      <c r="G86">
        <f t="shared" si="40"/>
        <v>0.3586428571428571</v>
      </c>
      <c r="H86">
        <f t="shared" si="16"/>
        <v>6.9357142857142895E-2</v>
      </c>
      <c r="I86" s="5">
        <f t="shared" si="10"/>
        <v>6.4976190476190507E-2</v>
      </c>
      <c r="J86" s="7">
        <v>87.450999999999993</v>
      </c>
      <c r="K86" s="7">
        <v>47.247999999999998</v>
      </c>
      <c r="L86" s="7">
        <v>243.12799999999999</v>
      </c>
      <c r="M86" s="7">
        <v>270.72699999999998</v>
      </c>
      <c r="N86" s="7">
        <v>-27.111000000000001</v>
      </c>
      <c r="O86" s="7">
        <v>-14.507999999999999</v>
      </c>
      <c r="P86">
        <f t="shared" si="91"/>
        <v>87.263071428571408</v>
      </c>
      <c r="Q86">
        <f t="shared" si="91"/>
        <v>47.335928571428575</v>
      </c>
      <c r="R86">
        <f t="shared" si="91"/>
        <v>242.71135714285714</v>
      </c>
      <c r="S86">
        <f t="shared" si="91"/>
        <v>270.32071428571425</v>
      </c>
      <c r="T86">
        <f t="shared" si="91"/>
        <v>-26.425428571428569</v>
      </c>
      <c r="U86">
        <f t="shared" si="91"/>
        <v>-14.107999999999995</v>
      </c>
      <c r="V86" s="7">
        <f t="shared" si="18"/>
        <v>0.18792857142858566</v>
      </c>
      <c r="W86" s="7">
        <f t="shared" si="12"/>
        <v>-8.7928571428577129E-2</v>
      </c>
      <c r="X86" s="7">
        <f t="shared" si="13"/>
        <v>0.41664285714284688</v>
      </c>
      <c r="Y86" s="7">
        <f t="shared" si="14"/>
        <v>0.40628571428572968</v>
      </c>
      <c r="Z86" s="7">
        <f t="shared" si="19"/>
        <v>0.68557142857143205</v>
      </c>
      <c r="AA86" s="7">
        <f t="shared" si="20"/>
        <v>0.40000000000000391</v>
      </c>
      <c r="AB86" s="7">
        <f t="shared" ref="AB86:AG86" si="95">AVERAGE(V84:V88)</f>
        <v>0.22665714285714103</v>
      </c>
      <c r="AC86" s="7">
        <f t="shared" si="95"/>
        <v>-6.3028571428574764E-2</v>
      </c>
      <c r="AD86" s="7">
        <f t="shared" si="95"/>
        <v>0.11562857142857866</v>
      </c>
      <c r="AE86" s="7">
        <f t="shared" si="95"/>
        <v>0.48509999999999992</v>
      </c>
      <c r="AF86" s="7">
        <f t="shared" si="95"/>
        <v>0.40672857142857188</v>
      </c>
      <c r="AG86" s="7">
        <f t="shared" si="95"/>
        <v>0.48638571428571498</v>
      </c>
      <c r="AH86" s="7">
        <f t="shared" si="28"/>
        <v>0.57579789211439236</v>
      </c>
      <c r="AS86">
        <v>-0.76227</v>
      </c>
      <c r="AT86" s="1">
        <f t="shared" si="42"/>
        <v>-8.9199285714286008E-2</v>
      </c>
      <c r="AU86" s="5">
        <f t="shared" si="24"/>
        <v>-0.67307071428571397</v>
      </c>
      <c r="AV86" s="5">
        <f t="shared" si="26"/>
        <v>-0.5077029999999999</v>
      </c>
    </row>
    <row r="87" spans="1:48" x14ac:dyDescent="0.25">
      <c r="A87" s="5">
        <v>0.49199999999999999</v>
      </c>
      <c r="B87" s="5">
        <f t="shared" ref="B87:B150" si="96">AVERAGE(A86:A88)/10.35</f>
        <v>4.2254428341384868E-2</v>
      </c>
      <c r="C87">
        <v>2005</v>
      </c>
      <c r="D87" t="s">
        <v>0</v>
      </c>
      <c r="E87">
        <v>7</v>
      </c>
      <c r="F87">
        <v>0.46300000000000002</v>
      </c>
      <c r="G87">
        <f t="shared" si="40"/>
        <v>0.40214285714285719</v>
      </c>
      <c r="H87">
        <f t="shared" si="16"/>
        <v>6.0857142857142832E-2</v>
      </c>
      <c r="I87" s="5">
        <f t="shared" ref="I87:I150" si="97">AVERAGE(H86:H88)</f>
        <v>7.1357142857142883E-2</v>
      </c>
      <c r="J87" s="7">
        <v>86.778000000000006</v>
      </c>
      <c r="K87" s="7">
        <v>45.540999999999997</v>
      </c>
      <c r="L87" s="7">
        <v>243.86699999999999</v>
      </c>
      <c r="M87" s="7">
        <v>271.03899999999999</v>
      </c>
      <c r="N87" s="7">
        <v>-24.123999999999999</v>
      </c>
      <c r="O87" s="7">
        <v>-10.058999999999999</v>
      </c>
      <c r="P87">
        <f t="shared" si="91"/>
        <v>86.428428571428569</v>
      </c>
      <c r="Q87">
        <f t="shared" si="91"/>
        <v>45.687000000000005</v>
      </c>
      <c r="R87">
        <f t="shared" si="91"/>
        <v>243.4375</v>
      </c>
      <c r="S87">
        <f t="shared" si="91"/>
        <v>270.37714285714287</v>
      </c>
      <c r="T87">
        <f t="shared" si="91"/>
        <v>-23.328214285714289</v>
      </c>
      <c r="U87">
        <f t="shared" si="91"/>
        <v>-9.5264285714285712</v>
      </c>
      <c r="V87" s="7">
        <f t="shared" si="18"/>
        <v>0.34957142857143708</v>
      </c>
      <c r="W87" s="7">
        <f t="shared" ref="W87:W150" si="98">K87-Q87</f>
        <v>-0.1460000000000079</v>
      </c>
      <c r="X87" s="7">
        <f t="shared" ref="X87:X150" si="99">L87-R87</f>
        <v>0.42949999999999022</v>
      </c>
      <c r="Y87" s="7">
        <f t="shared" ref="Y87:Y150" si="100">M87-S87</f>
        <v>0.66185714285711583</v>
      </c>
      <c r="Z87" s="7">
        <f t="shared" si="19"/>
        <v>0.7957857142857101</v>
      </c>
      <c r="AA87" s="7">
        <f t="shared" si="20"/>
        <v>0.53257142857142803</v>
      </c>
      <c r="AB87" s="7">
        <f t="shared" ref="AB87:AG87" si="101">AVERAGE(V85:V89)</f>
        <v>0.21055714285714372</v>
      </c>
      <c r="AC87" s="7">
        <f t="shared" si="101"/>
        <v>-4.2685714285717324E-2</v>
      </c>
      <c r="AD87" s="7">
        <f t="shared" si="101"/>
        <v>2.021428571429169E-2</v>
      </c>
      <c r="AE87" s="7">
        <f t="shared" si="101"/>
        <v>0.33361428571429314</v>
      </c>
      <c r="AF87" s="7">
        <f t="shared" si="101"/>
        <v>0.27002857142857184</v>
      </c>
      <c r="AG87" s="7">
        <f t="shared" si="101"/>
        <v>0.33010000000000089</v>
      </c>
      <c r="AH87" s="7">
        <f t="shared" si="28"/>
        <v>0.49273730334286414</v>
      </c>
      <c r="AS87">
        <v>-0.44524000000000002</v>
      </c>
      <c r="AT87" s="1">
        <f t="shared" si="42"/>
        <v>-0.19443999999999997</v>
      </c>
      <c r="AU87" s="5">
        <f t="shared" si="24"/>
        <v>-0.25080000000000002</v>
      </c>
      <c r="AV87" s="5">
        <f t="shared" si="26"/>
        <v>-0.68136342857142851</v>
      </c>
    </row>
    <row r="88" spans="1:48" x14ac:dyDescent="0.25">
      <c r="A88" s="5">
        <v>0.32100000000000001</v>
      </c>
      <c r="B88" s="5">
        <f t="shared" si="96"/>
        <v>3.4396135265700491E-2</v>
      </c>
      <c r="C88">
        <v>2005</v>
      </c>
      <c r="D88" t="s">
        <v>0</v>
      </c>
      <c r="E88">
        <v>8</v>
      </c>
      <c r="F88">
        <v>0.5</v>
      </c>
      <c r="G88">
        <f t="shared" si="40"/>
        <v>0.41614285714285709</v>
      </c>
      <c r="H88">
        <f t="shared" ref="H88:H151" si="102">F88-G88</f>
        <v>8.3857142857142908E-2</v>
      </c>
      <c r="I88" s="5">
        <f t="shared" si="97"/>
        <v>6.6714285714285712E-2</v>
      </c>
      <c r="J88" s="7">
        <v>89.48</v>
      </c>
      <c r="K88" s="7">
        <v>46.042999999999999</v>
      </c>
      <c r="L88" s="7">
        <v>243.76499999999999</v>
      </c>
      <c r="M88" s="7">
        <v>270.36099999999999</v>
      </c>
      <c r="N88" s="7">
        <v>-12.007999999999999</v>
      </c>
      <c r="O88" s="7">
        <v>4.8339999999999996</v>
      </c>
      <c r="P88">
        <f t="shared" si="91"/>
        <v>89.110500000000002</v>
      </c>
      <c r="Q88">
        <f t="shared" si="91"/>
        <v>46.098142857142861</v>
      </c>
      <c r="R88">
        <f t="shared" si="91"/>
        <v>243.78964285714281</v>
      </c>
      <c r="S88">
        <f t="shared" si="91"/>
        <v>270.00799999999998</v>
      </c>
      <c r="T88">
        <f t="shared" si="91"/>
        <v>-11.685857142857142</v>
      </c>
      <c r="U88">
        <f t="shared" si="91"/>
        <v>5.1082142857142854</v>
      </c>
      <c r="V88" s="7">
        <f t="shared" ref="V88:V151" si="103">J88-P88</f>
        <v>0.36950000000000216</v>
      </c>
      <c r="W88" s="7">
        <f t="shared" si="98"/>
        <v>-5.5142857142861601E-2</v>
      </c>
      <c r="X88" s="7">
        <f t="shared" si="99"/>
        <v>-2.464285714282255E-2</v>
      </c>
      <c r="Y88" s="7">
        <f t="shared" si="100"/>
        <v>0.35300000000000864</v>
      </c>
      <c r="Z88" s="7">
        <f t="shared" ref="Z88:Z151" si="104">T88-N88</f>
        <v>0.32214285714285751</v>
      </c>
      <c r="AA88" s="7">
        <f t="shared" ref="AA88:AA151" si="105">U88-O88</f>
        <v>0.27421428571428574</v>
      </c>
      <c r="AB88" s="7">
        <f t="shared" ref="AB88:AG88" si="106">AVERAGE(V86:V90)</f>
        <v>0.21620000000000061</v>
      </c>
      <c r="AC88" s="7">
        <f t="shared" si="106"/>
        <v>-5.6900000000001685E-2</v>
      </c>
      <c r="AD88" s="7">
        <f t="shared" si="106"/>
        <v>0.20584285714286352</v>
      </c>
      <c r="AE88" s="7">
        <f t="shared" si="106"/>
        <v>0.3868714285714418</v>
      </c>
      <c r="AF88" s="7">
        <f t="shared" si="106"/>
        <v>0.43091428571428586</v>
      </c>
      <c r="AG88" s="7">
        <f t="shared" si="106"/>
        <v>0.3385285714285734</v>
      </c>
      <c r="AH88" s="7">
        <f t="shared" si="28"/>
        <v>0.663965257048447</v>
      </c>
      <c r="AS88">
        <v>-0.88588</v>
      </c>
      <c r="AT88" s="1">
        <f t="shared" si="42"/>
        <v>0.43404928571428564</v>
      </c>
      <c r="AU88" s="5">
        <f t="shared" ref="AU88:AU150" si="107">AS88-AT88</f>
        <v>-1.3199292857142857</v>
      </c>
      <c r="AV88" s="5">
        <f t="shared" si="26"/>
        <v>-0.44763942857142852</v>
      </c>
    </row>
    <row r="89" spans="1:48" x14ac:dyDescent="0.25">
      <c r="A89" s="5">
        <v>0.255</v>
      </c>
      <c r="B89" s="5">
        <f t="shared" si="96"/>
        <v>1.3204508856682772E-2</v>
      </c>
      <c r="C89">
        <v>2005</v>
      </c>
      <c r="D89" t="s">
        <v>0</v>
      </c>
      <c r="E89">
        <v>9</v>
      </c>
      <c r="F89">
        <v>0.432</v>
      </c>
      <c r="G89">
        <f t="shared" si="40"/>
        <v>0.37657142857142861</v>
      </c>
      <c r="H89">
        <f t="shared" si="102"/>
        <v>5.5428571428571383E-2</v>
      </c>
      <c r="I89" s="5">
        <f t="shared" si="97"/>
        <v>6.1119047619047628E-2</v>
      </c>
      <c r="J89" s="7">
        <v>95.95</v>
      </c>
      <c r="K89" s="7">
        <v>48.768000000000001</v>
      </c>
      <c r="L89" s="7">
        <v>242.91399999999999</v>
      </c>
      <c r="M89" s="7">
        <v>269.32600000000002</v>
      </c>
      <c r="N89" s="7">
        <v>3.9470000000000001</v>
      </c>
      <c r="O89" s="7">
        <v>24.716000000000001</v>
      </c>
      <c r="P89">
        <f t="shared" si="91"/>
        <v>95.881928571428588</v>
      </c>
      <c r="Q89">
        <f t="shared" si="91"/>
        <v>48.588785714285713</v>
      </c>
      <c r="R89">
        <f t="shared" si="91"/>
        <v>243.07314285714281</v>
      </c>
      <c r="S89">
        <f t="shared" si="91"/>
        <v>269.22499999999997</v>
      </c>
      <c r="T89">
        <f t="shared" si="91"/>
        <v>3.8546428571428568</v>
      </c>
      <c r="U89">
        <f t="shared" si="91"/>
        <v>24.994928571428574</v>
      </c>
      <c r="V89" s="7">
        <f t="shared" si="103"/>
        <v>6.8071428571414572E-2</v>
      </c>
      <c r="W89" s="7">
        <f t="shared" si="98"/>
        <v>0.17921428571428777</v>
      </c>
      <c r="X89" s="7">
        <f t="shared" si="99"/>
        <v>-0.15914285714282528</v>
      </c>
      <c r="Y89" s="7">
        <f t="shared" si="100"/>
        <v>0.10100000000005593</v>
      </c>
      <c r="Z89" s="7">
        <f t="shared" si="104"/>
        <v>-9.2357142857143248E-2</v>
      </c>
      <c r="AA89" s="7">
        <f t="shared" si="105"/>
        <v>0.27892857142857252</v>
      </c>
      <c r="AB89" s="7">
        <f t="shared" ref="AB89:AG89" si="108">AVERAGE(V87:V91)</f>
        <v>0.12642967032966795</v>
      </c>
      <c r="AC89" s="7">
        <f t="shared" si="108"/>
        <v>-4.5237362637365663E-2</v>
      </c>
      <c r="AD89" s="7">
        <f t="shared" si="108"/>
        <v>0.19565274725275686</v>
      </c>
      <c r="AE89" s="7">
        <f t="shared" si="108"/>
        <v>0.39209120879122566</v>
      </c>
      <c r="AF89" s="7">
        <f t="shared" si="108"/>
        <v>0.32338461538461294</v>
      </c>
      <c r="AG89" s="7">
        <f t="shared" si="108"/>
        <v>0.34762087912087852</v>
      </c>
      <c r="AH89" s="7">
        <f t="shared" si="28"/>
        <v>0.56257081349327243</v>
      </c>
      <c r="AS89">
        <v>0.83155999999999997</v>
      </c>
      <c r="AT89" s="1">
        <f t="shared" si="42"/>
        <v>1.2504978571428573</v>
      </c>
      <c r="AU89" s="5">
        <f t="shared" si="107"/>
        <v>-0.41893785714285736</v>
      </c>
      <c r="AV89" s="5">
        <f t="shared" ref="AV89:AV152" si="109">AVERAGE(AU87:AU91)</f>
        <v>-0.70740636263736256</v>
      </c>
    </row>
    <row r="90" spans="1:48" x14ac:dyDescent="0.25">
      <c r="A90" s="5">
        <v>-0.16600000000000001</v>
      </c>
      <c r="B90" s="5">
        <f t="shared" si="96"/>
        <v>-1.0241545893719806E-2</v>
      </c>
      <c r="C90">
        <v>2005</v>
      </c>
      <c r="D90" t="s">
        <v>0</v>
      </c>
      <c r="E90">
        <v>10</v>
      </c>
      <c r="F90">
        <v>0.39900000000000002</v>
      </c>
      <c r="G90">
        <f t="shared" si="40"/>
        <v>0.35492857142857143</v>
      </c>
      <c r="H90">
        <f t="shared" si="102"/>
        <v>4.4071428571428595E-2</v>
      </c>
      <c r="I90" s="5">
        <f t="shared" si="97"/>
        <v>3.9935897435897427E-2</v>
      </c>
      <c r="J90" s="7">
        <v>104.87</v>
      </c>
      <c r="K90" s="7">
        <v>51.097000000000001</v>
      </c>
      <c r="L90" s="7">
        <v>242.01</v>
      </c>
      <c r="M90" s="7">
        <v>268.51</v>
      </c>
      <c r="N90" s="7">
        <v>16.504999999999999</v>
      </c>
      <c r="O90" s="7">
        <v>43.777999999999999</v>
      </c>
      <c r="P90">
        <f t="shared" si="91"/>
        <v>104.76407142857144</v>
      </c>
      <c r="Q90">
        <f t="shared" si="91"/>
        <v>51.271642857142851</v>
      </c>
      <c r="R90">
        <f t="shared" si="91"/>
        <v>241.64314285714286</v>
      </c>
      <c r="S90">
        <f t="shared" si="91"/>
        <v>268.09778571428569</v>
      </c>
      <c r="T90">
        <f t="shared" si="91"/>
        <v>16.948428571428572</v>
      </c>
      <c r="U90">
        <f t="shared" si="91"/>
        <v>43.984928571428576</v>
      </c>
      <c r="V90" s="7">
        <f t="shared" si="103"/>
        <v>0.1059285714285636</v>
      </c>
      <c r="W90" s="7">
        <f t="shared" si="98"/>
        <v>-0.17464285714284955</v>
      </c>
      <c r="X90" s="7">
        <f t="shared" si="99"/>
        <v>0.36685714285712834</v>
      </c>
      <c r="Y90" s="7">
        <f t="shared" si="100"/>
        <v>0.41221428571429897</v>
      </c>
      <c r="Z90" s="7">
        <f t="shared" si="104"/>
        <v>0.44342857142857284</v>
      </c>
      <c r="AA90" s="7">
        <f t="shared" si="105"/>
        <v>0.2069285714285769</v>
      </c>
      <c r="AB90" s="7">
        <f t="shared" ref="AB90:AG90" si="110">AVERAGE(V88:V92)</f>
        <v>-0.19979230769230866</v>
      </c>
      <c r="AC90" s="7">
        <f t="shared" si="110"/>
        <v>-0.17440659340659578</v>
      </c>
      <c r="AD90" s="7">
        <f t="shared" si="110"/>
        <v>0.17106043956044914</v>
      </c>
      <c r="AE90" s="7">
        <f t="shared" si="110"/>
        <v>0.30761208791210493</v>
      </c>
      <c r="AF90" s="7">
        <f t="shared" si="110"/>
        <v>-1.0449450549452255E-2</v>
      </c>
      <c r="AG90" s="7">
        <f t="shared" si="110"/>
        <v>0.15059890109889959</v>
      </c>
      <c r="AH90" s="7">
        <f t="shared" ref="AH90:AH153" si="111">AF90+$AN$26*I87</f>
        <v>0.25222590149585833</v>
      </c>
      <c r="AS90">
        <v>1.58758</v>
      </c>
      <c r="AT90" s="1">
        <f t="shared" si="42"/>
        <v>1.1630392857142855</v>
      </c>
      <c r="AU90" s="5">
        <f t="shared" si="107"/>
        <v>0.42454071428571449</v>
      </c>
      <c r="AV90" s="5">
        <f t="shared" si="109"/>
        <v>-1.4353052857142856</v>
      </c>
    </row>
    <row r="91" spans="1:48" x14ac:dyDescent="0.25">
      <c r="A91" s="5">
        <v>-0.40699999999999997</v>
      </c>
      <c r="B91" s="5">
        <f t="shared" si="96"/>
        <v>-3.729468599033816E-2</v>
      </c>
      <c r="C91">
        <v>2005</v>
      </c>
      <c r="D91" t="s">
        <v>0</v>
      </c>
      <c r="E91">
        <v>11</v>
      </c>
      <c r="F91">
        <v>0.34300000000000003</v>
      </c>
      <c r="G91">
        <f t="shared" si="40"/>
        <v>0.32269230769230772</v>
      </c>
      <c r="H91">
        <f t="shared" si="102"/>
        <v>2.0307692307692304E-2</v>
      </c>
      <c r="I91" s="5">
        <f t="shared" si="97"/>
        <v>1.8536630036630031E-2</v>
      </c>
      <c r="J91" s="7">
        <v>112.444</v>
      </c>
      <c r="K91" s="7">
        <v>53.174999999999997</v>
      </c>
      <c r="L91" s="7">
        <v>240.666</v>
      </c>
      <c r="M91" s="7">
        <v>267.62900000000002</v>
      </c>
      <c r="N91" s="7">
        <v>25.815000000000001</v>
      </c>
      <c r="O91" s="7">
        <v>58.121000000000002</v>
      </c>
      <c r="P91">
        <f t="shared" si="91"/>
        <v>112.70492307692308</v>
      </c>
      <c r="Q91">
        <f t="shared" si="91"/>
        <v>53.204615384615394</v>
      </c>
      <c r="R91">
        <f t="shared" si="91"/>
        <v>240.30030769230768</v>
      </c>
      <c r="S91">
        <f t="shared" si="91"/>
        <v>267.19661538461537</v>
      </c>
      <c r="T91">
        <f t="shared" si="91"/>
        <v>25.962923076923069</v>
      </c>
      <c r="U91">
        <f t="shared" si="91"/>
        <v>58.566461538461532</v>
      </c>
      <c r="V91" s="7">
        <f t="shared" si="103"/>
        <v>-0.2609230769230777</v>
      </c>
      <c r="W91" s="7">
        <f t="shared" si="98"/>
        <v>-2.9615384615397033E-2</v>
      </c>
      <c r="X91" s="7">
        <f t="shared" si="99"/>
        <v>0.36569230769231353</v>
      </c>
      <c r="Y91" s="7">
        <f t="shared" si="100"/>
        <v>0.4323846153846489</v>
      </c>
      <c r="Z91" s="7">
        <f t="shared" si="104"/>
        <v>0.1479230769230675</v>
      </c>
      <c r="AA91" s="7">
        <f t="shared" si="105"/>
        <v>0.44546153846152947</v>
      </c>
      <c r="AB91" s="7">
        <f t="shared" ref="AB91:AG91" si="112">AVERAGE(V89:V93)</f>
        <v>-0.27667692307692276</v>
      </c>
      <c r="AC91" s="7">
        <f t="shared" si="112"/>
        <v>-8.9624175824177144E-2</v>
      </c>
      <c r="AD91" s="7">
        <f t="shared" si="112"/>
        <v>0.11189670329670776</v>
      </c>
      <c r="AE91" s="7">
        <f t="shared" si="112"/>
        <v>0.27748901098901796</v>
      </c>
      <c r="AF91" s="7">
        <f t="shared" si="112"/>
        <v>-0.11937032967033198</v>
      </c>
      <c r="AG91" s="7">
        <f t="shared" si="112"/>
        <v>0.23240219780219462</v>
      </c>
      <c r="AH91" s="7">
        <f t="shared" si="111"/>
        <v>0.12621403350316146</v>
      </c>
      <c r="AS91">
        <v>-1.50705</v>
      </c>
      <c r="AT91" s="1">
        <f t="shared" si="42"/>
        <v>0.4648553846153845</v>
      </c>
      <c r="AU91" s="5">
        <f t="shared" si="107"/>
        <v>-1.9719053846153844</v>
      </c>
      <c r="AV91" s="5">
        <f t="shared" si="109"/>
        <v>-1.4700049670329669</v>
      </c>
    </row>
    <row r="92" spans="1:48" x14ac:dyDescent="0.25">
      <c r="A92" s="5">
        <v>-0.58499999999999996</v>
      </c>
      <c r="B92" s="5">
        <f t="shared" si="96"/>
        <v>-4.7117552334943642E-2</v>
      </c>
      <c r="C92">
        <v>2005</v>
      </c>
      <c r="D92" t="s">
        <v>0</v>
      </c>
      <c r="E92">
        <v>12</v>
      </c>
      <c r="F92">
        <v>0.29199999999999998</v>
      </c>
      <c r="G92">
        <f t="shared" si="40"/>
        <v>0.30076923076923079</v>
      </c>
      <c r="H92">
        <f t="shared" si="102"/>
        <v>-8.7692307692308069E-3</v>
      </c>
      <c r="I92" s="5">
        <f t="shared" si="97"/>
        <v>8.4615384615384836E-4</v>
      </c>
      <c r="J92" s="7">
        <v>114.194</v>
      </c>
      <c r="K92" s="7">
        <v>51.756999999999998</v>
      </c>
      <c r="L92" s="7">
        <v>240.42</v>
      </c>
      <c r="M92" s="7">
        <v>267.19299999999998</v>
      </c>
      <c r="N92" s="7">
        <v>31.995000000000001</v>
      </c>
      <c r="O92" s="7">
        <v>67.66</v>
      </c>
      <c r="P92">
        <f t="shared" si="91"/>
        <v>115.47553846153845</v>
      </c>
      <c r="Q92">
        <f t="shared" si="91"/>
        <v>52.548846153846156</v>
      </c>
      <c r="R92">
        <f t="shared" si="91"/>
        <v>240.11346153846154</v>
      </c>
      <c r="S92">
        <f t="shared" si="91"/>
        <v>266.95353846153847</v>
      </c>
      <c r="T92">
        <f t="shared" si="91"/>
        <v>31.121615384615385</v>
      </c>
      <c r="U92">
        <f t="shared" si="91"/>
        <v>67.20746153846153</v>
      </c>
      <c r="V92" s="7">
        <f t="shared" si="103"/>
        <v>-1.281538461538446</v>
      </c>
      <c r="W92" s="7">
        <f t="shared" si="98"/>
        <v>-0.79184615384615853</v>
      </c>
      <c r="X92" s="7">
        <f t="shared" si="99"/>
        <v>0.30653846153845166</v>
      </c>
      <c r="Y92" s="7">
        <f t="shared" si="100"/>
        <v>0.23946153846151219</v>
      </c>
      <c r="Z92" s="7">
        <f t="shared" si="104"/>
        <v>-0.87338461538461587</v>
      </c>
      <c r="AA92" s="7">
        <f t="shared" si="105"/>
        <v>-0.45253846153846666</v>
      </c>
      <c r="AB92" s="7">
        <f t="shared" ref="AB92:AG92" si="113">AVERAGE(V90:V94)</f>
        <v>-0.29429120879120491</v>
      </c>
      <c r="AC92" s="7">
        <f t="shared" si="113"/>
        <v>-0.15900549450549734</v>
      </c>
      <c r="AD92" s="7">
        <f t="shared" si="113"/>
        <v>0.12432527472527113</v>
      </c>
      <c r="AE92" s="7">
        <f t="shared" si="113"/>
        <v>0.26591978021975821</v>
      </c>
      <c r="AF92" s="7">
        <f t="shared" si="113"/>
        <v>-0.10702197802198014</v>
      </c>
      <c r="AG92" s="7">
        <f t="shared" si="113"/>
        <v>0.16912417582417305</v>
      </c>
      <c r="AH92" s="7">
        <f t="shared" si="111"/>
        <v>0.1179655524085544</v>
      </c>
      <c r="AS92">
        <v>-3.46374</v>
      </c>
      <c r="AT92" s="1">
        <f t="shared" si="42"/>
        <v>0.42655461538461548</v>
      </c>
      <c r="AU92" s="5">
        <f t="shared" si="107"/>
        <v>-3.8902946153846156</v>
      </c>
      <c r="AV92" s="5">
        <f t="shared" si="109"/>
        <v>-1.7612652417582417</v>
      </c>
    </row>
    <row r="93" spans="1:48" x14ac:dyDescent="0.25">
      <c r="A93" s="5">
        <v>-0.47099999999999997</v>
      </c>
      <c r="B93" s="5">
        <f t="shared" si="96"/>
        <v>-4.8502415458937201E-2</v>
      </c>
      <c r="C93">
        <v>2006</v>
      </c>
      <c r="D93" t="s">
        <v>0</v>
      </c>
      <c r="E93">
        <v>1</v>
      </c>
      <c r="F93">
        <v>0.29599999999999999</v>
      </c>
      <c r="G93">
        <f t="shared" si="40"/>
        <v>0.30499999999999994</v>
      </c>
      <c r="H93">
        <f t="shared" si="102"/>
        <v>-8.9999999999999525E-3</v>
      </c>
      <c r="I93" s="5">
        <f t="shared" si="97"/>
        <v>-2.5641025641022958E-4</v>
      </c>
      <c r="J93" s="7">
        <v>112.57899999999999</v>
      </c>
      <c r="K93" s="7">
        <v>51.622</v>
      </c>
      <c r="L93" s="7">
        <v>240.66800000000001</v>
      </c>
      <c r="M93" s="7">
        <v>267.76</v>
      </c>
      <c r="N93" s="7">
        <v>31.623000000000001</v>
      </c>
      <c r="O93" s="7">
        <v>65.489000000000004</v>
      </c>
      <c r="P93">
        <f t="shared" si="91"/>
        <v>112.59392307692306</v>
      </c>
      <c r="Q93">
        <f t="shared" si="91"/>
        <v>51.253230769230768</v>
      </c>
      <c r="R93">
        <f t="shared" si="91"/>
        <v>240.98846153846154</v>
      </c>
      <c r="S93">
        <f t="shared" si="91"/>
        <v>267.55761538461542</v>
      </c>
      <c r="T93">
        <f t="shared" si="91"/>
        <v>31.40053846153846</v>
      </c>
      <c r="U93">
        <f t="shared" si="91"/>
        <v>66.172230769230765</v>
      </c>
      <c r="V93" s="7">
        <f t="shared" si="103"/>
        <v>-1.4923076923068379E-2</v>
      </c>
      <c r="W93" s="7">
        <f t="shared" si="98"/>
        <v>0.36876923076923163</v>
      </c>
      <c r="X93" s="7">
        <f t="shared" si="99"/>
        <v>-0.32046153846152947</v>
      </c>
      <c r="Y93" s="7">
        <f t="shared" si="100"/>
        <v>0.20238461538457386</v>
      </c>
      <c r="Z93" s="7">
        <f t="shared" si="104"/>
        <v>-0.22246153846154115</v>
      </c>
      <c r="AA93" s="7">
        <f t="shared" si="105"/>
        <v>0.68323076923076087</v>
      </c>
      <c r="AB93" s="7">
        <f t="shared" ref="AB93:AG93" si="114">AVERAGE(V91:V95)</f>
        <v>-0.28603406593405795</v>
      </c>
      <c r="AC93" s="7">
        <f t="shared" si="114"/>
        <v>-0.15400549450549902</v>
      </c>
      <c r="AD93" s="7">
        <f t="shared" si="114"/>
        <v>3.4025274725274814E-2</v>
      </c>
      <c r="AE93" s="7">
        <f t="shared" si="114"/>
        <v>0.24121978021976248</v>
      </c>
      <c r="AF93" s="7">
        <f t="shared" si="114"/>
        <v>-0.18925054945055172</v>
      </c>
      <c r="AG93" s="7">
        <f t="shared" si="114"/>
        <v>0.14909560439560038</v>
      </c>
      <c r="AH93" s="7">
        <f t="shared" si="111"/>
        <v>-4.2241077123147591E-2</v>
      </c>
      <c r="AS93">
        <v>-0.96309999999999996</v>
      </c>
      <c r="AT93" s="1">
        <f t="shared" si="42"/>
        <v>0.53032769230769217</v>
      </c>
      <c r="AU93" s="5">
        <f t="shared" si="107"/>
        <v>-1.4934276923076921</v>
      </c>
      <c r="AV93" s="5">
        <f t="shared" si="109"/>
        <v>-2.3599178131868128</v>
      </c>
    </row>
    <row r="94" spans="1:48" x14ac:dyDescent="0.25">
      <c r="A94" s="5">
        <v>-0.45</v>
      </c>
      <c r="B94" s="5">
        <f t="shared" si="96"/>
        <v>-4.8599033816425122E-2</v>
      </c>
      <c r="C94">
        <v>2006</v>
      </c>
      <c r="D94" t="s">
        <v>0</v>
      </c>
      <c r="E94">
        <v>2</v>
      </c>
      <c r="F94">
        <v>0.32700000000000001</v>
      </c>
      <c r="G94">
        <f t="shared" si="40"/>
        <v>0.30999999999999994</v>
      </c>
      <c r="H94">
        <f t="shared" si="102"/>
        <v>1.7000000000000071E-2</v>
      </c>
      <c r="I94" s="5">
        <f t="shared" si="97"/>
        <v>-9.3571428571428226E-3</v>
      </c>
      <c r="J94" s="7">
        <v>106.384</v>
      </c>
      <c r="K94" s="7">
        <v>50.514000000000003</v>
      </c>
      <c r="L94" s="7">
        <v>241.64699999999999</v>
      </c>
      <c r="M94" s="7">
        <v>268.27199999999999</v>
      </c>
      <c r="N94" s="7">
        <v>26.065000000000001</v>
      </c>
      <c r="O94" s="7">
        <v>55.308999999999997</v>
      </c>
      <c r="P94">
        <f t="shared" si="91"/>
        <v>106.404</v>
      </c>
      <c r="Q94">
        <f t="shared" si="91"/>
        <v>50.681692307692316</v>
      </c>
      <c r="R94">
        <f t="shared" si="91"/>
        <v>241.744</v>
      </c>
      <c r="S94">
        <f t="shared" si="91"/>
        <v>268.22884615384623</v>
      </c>
      <c r="T94">
        <f t="shared" si="91"/>
        <v>26.034384615384617</v>
      </c>
      <c r="U94">
        <f t="shared" si="91"/>
        <v>55.271538461538462</v>
      </c>
      <c r="V94" s="7">
        <f t="shared" si="103"/>
        <v>-1.9999999999996021E-2</v>
      </c>
      <c r="W94" s="7">
        <f t="shared" si="98"/>
        <v>-0.16769230769231314</v>
      </c>
      <c r="X94" s="7">
        <f t="shared" si="99"/>
        <v>-9.7000000000008413E-2</v>
      </c>
      <c r="Y94" s="7">
        <f t="shared" si="100"/>
        <v>4.3153846153757058E-2</v>
      </c>
      <c r="Z94" s="7">
        <f t="shared" si="104"/>
        <v>-3.0615384615384045E-2</v>
      </c>
      <c r="AA94" s="7">
        <f t="shared" si="105"/>
        <v>-3.7461538461535326E-2</v>
      </c>
      <c r="AB94" s="7">
        <f t="shared" ref="AB94:AG94" si="115">AVERAGE(V92:V96)</f>
        <v>-0.22113516483516094</v>
      </c>
      <c r="AC94" s="7">
        <f t="shared" si="115"/>
        <v>-0.19198241758242035</v>
      </c>
      <c r="AD94" s="7">
        <f t="shared" si="115"/>
        <v>-9.0127472527467486E-2</v>
      </c>
      <c r="AE94" s="7">
        <f t="shared" si="115"/>
        <v>0.15322857142855356</v>
      </c>
      <c r="AF94" s="7">
        <f t="shared" si="115"/>
        <v>-0.26580659340659385</v>
      </c>
      <c r="AG94" s="7">
        <f t="shared" si="115"/>
        <v>6.0747252747230364E-3</v>
      </c>
      <c r="AH94" s="7">
        <f t="shared" si="111"/>
        <v>-0.19757073606077147</v>
      </c>
      <c r="AS94">
        <v>-1.01389</v>
      </c>
      <c r="AT94" s="1">
        <f t="shared" si="42"/>
        <v>0.86134923076923076</v>
      </c>
      <c r="AU94" s="5">
        <f t="shared" si="107"/>
        <v>-1.8752392307692307</v>
      </c>
      <c r="AV94" s="5">
        <f t="shared" si="109"/>
        <v>-2.3967318791208791</v>
      </c>
    </row>
    <row r="95" spans="1:48" x14ac:dyDescent="0.25">
      <c r="A95" s="5">
        <v>-0.58799999999999997</v>
      </c>
      <c r="B95" s="5">
        <f t="shared" si="96"/>
        <v>-5.5555555555555566E-2</v>
      </c>
      <c r="C95">
        <v>2006</v>
      </c>
      <c r="D95" t="s">
        <v>0</v>
      </c>
      <c r="E95">
        <v>3</v>
      </c>
      <c r="F95">
        <v>0.27800000000000002</v>
      </c>
      <c r="G95">
        <f t="shared" si="40"/>
        <v>0.31407142857142861</v>
      </c>
      <c r="H95">
        <f t="shared" si="102"/>
        <v>-3.6071428571428588E-2</v>
      </c>
      <c r="I95" s="5">
        <f t="shared" si="97"/>
        <v>-7.4047619047618767E-3</v>
      </c>
      <c r="J95" s="7">
        <v>100.07299999999999</v>
      </c>
      <c r="K95" s="7">
        <v>50.442999999999998</v>
      </c>
      <c r="L95" s="7">
        <v>241.511</v>
      </c>
      <c r="M95" s="7">
        <v>268.66500000000002</v>
      </c>
      <c r="N95" s="7">
        <v>14.547000000000001</v>
      </c>
      <c r="O95" s="7">
        <v>37.024000000000001</v>
      </c>
      <c r="P95">
        <f t="shared" si="91"/>
        <v>99.925785714285695</v>
      </c>
      <c r="Q95">
        <f t="shared" si="91"/>
        <v>50.592642857142856</v>
      </c>
      <c r="R95">
        <f t="shared" si="91"/>
        <v>241.59564285714285</v>
      </c>
      <c r="S95">
        <f t="shared" si="91"/>
        <v>268.3762857142857</v>
      </c>
      <c r="T95">
        <f t="shared" si="91"/>
        <v>14.579285714285716</v>
      </c>
      <c r="U95">
        <f t="shared" si="91"/>
        <v>37.130785714285715</v>
      </c>
      <c r="V95" s="7">
        <f t="shared" si="103"/>
        <v>0.1472142857142984</v>
      </c>
      <c r="W95" s="7">
        <f t="shared" si="98"/>
        <v>-0.14964285714285808</v>
      </c>
      <c r="X95" s="7">
        <f t="shared" si="99"/>
        <v>-8.4642857142853245E-2</v>
      </c>
      <c r="Y95" s="7">
        <f t="shared" si="100"/>
        <v>0.28871428571432034</v>
      </c>
      <c r="Z95" s="7">
        <f t="shared" si="104"/>
        <v>3.2285714285714917E-2</v>
      </c>
      <c r="AA95" s="7">
        <f t="shared" si="105"/>
        <v>0.1067857142857136</v>
      </c>
      <c r="AB95" s="7">
        <f t="shared" ref="AB95:AG95" si="116">AVERAGE(V93:V97)</f>
        <v>-1.9284615384614769E-2</v>
      </c>
      <c r="AC95" s="7">
        <f t="shared" si="116"/>
        <v>-0.12232747252747486</v>
      </c>
      <c r="AD95" s="7">
        <f t="shared" si="116"/>
        <v>-0.2206923076923033</v>
      </c>
      <c r="AE95" s="7">
        <f t="shared" si="116"/>
        <v>0.10612197802196306</v>
      </c>
      <c r="AF95" s="7">
        <f t="shared" si="116"/>
        <v>-0.22472967032967053</v>
      </c>
      <c r="AG95" s="7">
        <f t="shared" si="116"/>
        <v>-1.2604395604407514E-3</v>
      </c>
      <c r="AH95" s="7">
        <f t="shared" si="111"/>
        <v>-0.22161486289030979</v>
      </c>
      <c r="AS95">
        <v>-2.32586</v>
      </c>
      <c r="AT95" s="1">
        <f t="shared" si="42"/>
        <v>0.24286214285714289</v>
      </c>
      <c r="AU95" s="5">
        <f t="shared" si="107"/>
        <v>-2.5687221428571427</v>
      </c>
      <c r="AV95" s="5">
        <f t="shared" si="109"/>
        <v>-2.208920813186813</v>
      </c>
    </row>
    <row r="96" spans="1:48" x14ac:dyDescent="0.25">
      <c r="A96" s="5">
        <v>-0.68700000000000006</v>
      </c>
      <c r="B96" s="5">
        <f t="shared" si="96"/>
        <v>-4.2157809983896941E-2</v>
      </c>
      <c r="C96">
        <v>2006</v>
      </c>
      <c r="D96" t="s">
        <v>0</v>
      </c>
      <c r="E96">
        <v>4</v>
      </c>
      <c r="F96">
        <v>0.33200000000000002</v>
      </c>
      <c r="G96">
        <f t="shared" si="40"/>
        <v>0.33514285714285713</v>
      </c>
      <c r="H96">
        <f t="shared" si="102"/>
        <v>-3.1428571428571139E-3</v>
      </c>
      <c r="I96" s="5">
        <f t="shared" si="97"/>
        <v>-9.4999999999999894E-3</v>
      </c>
      <c r="J96" s="7">
        <v>93.488</v>
      </c>
      <c r="K96" s="7">
        <v>49.890999999999998</v>
      </c>
      <c r="L96" s="7">
        <v>240.84</v>
      </c>
      <c r="M96" s="7">
        <v>268.95100000000002</v>
      </c>
      <c r="N96" s="7">
        <v>-1.554</v>
      </c>
      <c r="O96" s="7">
        <v>13.93</v>
      </c>
      <c r="P96">
        <f t="shared" si="91"/>
        <v>93.424428571428592</v>
      </c>
      <c r="Q96">
        <f t="shared" si="91"/>
        <v>50.110500000000002</v>
      </c>
      <c r="R96">
        <f t="shared" si="91"/>
        <v>241.0950714285714</v>
      </c>
      <c r="S96">
        <f t="shared" si="91"/>
        <v>268.95857142857142</v>
      </c>
      <c r="T96">
        <f t="shared" si="91"/>
        <v>-1.7888571428571431</v>
      </c>
      <c r="U96">
        <f t="shared" si="91"/>
        <v>13.660357142857142</v>
      </c>
      <c r="V96" s="7">
        <f t="shared" si="103"/>
        <v>6.3571428571407296E-2</v>
      </c>
      <c r="W96" s="7">
        <f t="shared" si="98"/>
        <v>-0.21950000000000358</v>
      </c>
      <c r="X96" s="7">
        <f t="shared" si="99"/>
        <v>-0.25507142857139797</v>
      </c>
      <c r="Y96" s="7">
        <f t="shared" si="100"/>
        <v>-7.5714285713956997E-3</v>
      </c>
      <c r="Z96" s="7">
        <f t="shared" si="104"/>
        <v>-0.2348571428571431</v>
      </c>
      <c r="AA96" s="7">
        <f t="shared" si="105"/>
        <v>-0.2696428571428573</v>
      </c>
      <c r="AB96" s="7">
        <f t="shared" ref="AB96:AG96" si="117">AVERAGE(V94:V98)</f>
        <v>-0.11691428571428161</v>
      </c>
      <c r="AC96" s="7">
        <f t="shared" si="117"/>
        <v>-0.22846703296703624</v>
      </c>
      <c r="AD96" s="7">
        <f t="shared" si="117"/>
        <v>-4.0671428571425847E-2</v>
      </c>
      <c r="AE96" s="7">
        <f t="shared" si="117"/>
        <v>0.10570219780220214</v>
      </c>
      <c r="AF96" s="7">
        <f t="shared" si="117"/>
        <v>-0.15832307692307598</v>
      </c>
      <c r="AG96" s="7">
        <f t="shared" si="117"/>
        <v>-0.12350659340659202</v>
      </c>
      <c r="AH96" s="7">
        <f t="shared" si="111"/>
        <v>-0.1592669579653064</v>
      </c>
      <c r="AS96">
        <v>-1.5861099999999999</v>
      </c>
      <c r="AT96" s="1">
        <f t="shared" si="42"/>
        <v>0.56986571428571431</v>
      </c>
      <c r="AU96" s="5">
        <f t="shared" si="107"/>
        <v>-2.1559757142857143</v>
      </c>
      <c r="AV96" s="5">
        <f t="shared" si="109"/>
        <v>-1.9376174175824172</v>
      </c>
    </row>
    <row r="97" spans="1:48" x14ac:dyDescent="0.25">
      <c r="A97" s="5">
        <v>-3.4000000000000002E-2</v>
      </c>
      <c r="B97" s="5">
        <f t="shared" si="96"/>
        <v>-5.0563607085346261E-3</v>
      </c>
      <c r="C97">
        <v>2006</v>
      </c>
      <c r="D97" t="s">
        <v>0</v>
      </c>
      <c r="E97">
        <v>5</v>
      </c>
      <c r="F97">
        <v>0.34699999999999998</v>
      </c>
      <c r="G97">
        <f t="shared" si="40"/>
        <v>0.33628571428571424</v>
      </c>
      <c r="H97">
        <f t="shared" si="102"/>
        <v>1.0714285714285732E-2</v>
      </c>
      <c r="I97" s="5">
        <f t="shared" si="97"/>
        <v>1.6428571428571681E-3</v>
      </c>
      <c r="J97" s="7">
        <v>89.129000000000005</v>
      </c>
      <c r="K97" s="7">
        <v>48.975999999999999</v>
      </c>
      <c r="L97" s="7">
        <v>241.38</v>
      </c>
      <c r="M97" s="7">
        <v>269.822</v>
      </c>
      <c r="N97" s="7">
        <v>-17.239999999999998</v>
      </c>
      <c r="O97" s="7">
        <v>-5.53</v>
      </c>
      <c r="P97">
        <f t="shared" si="91"/>
        <v>89.40128571428572</v>
      </c>
      <c r="Q97">
        <f t="shared" si="91"/>
        <v>49.41957142857143</v>
      </c>
      <c r="R97">
        <f t="shared" si="91"/>
        <v>241.72628571428572</v>
      </c>
      <c r="S97">
        <f t="shared" si="91"/>
        <v>269.81807142857144</v>
      </c>
      <c r="T97">
        <f t="shared" si="91"/>
        <v>-17.907999999999998</v>
      </c>
      <c r="U97">
        <f t="shared" si="91"/>
        <v>-6.0192142857142859</v>
      </c>
      <c r="V97" s="7">
        <f t="shared" si="103"/>
        <v>-0.27228571428571513</v>
      </c>
      <c r="W97" s="7">
        <f t="shared" si="98"/>
        <v>-0.44357142857143117</v>
      </c>
      <c r="X97" s="7">
        <f t="shared" si="99"/>
        <v>-0.34628571428572741</v>
      </c>
      <c r="Y97" s="7">
        <f t="shared" si="100"/>
        <v>3.9285714285597351E-3</v>
      </c>
      <c r="Z97" s="7">
        <f t="shared" si="104"/>
        <v>-0.66799999999999926</v>
      </c>
      <c r="AA97" s="7">
        <f t="shared" si="105"/>
        <v>-0.4892142857142856</v>
      </c>
      <c r="AB97" s="7">
        <f t="shared" ref="AB97:AG97" si="118">AVERAGE(V95:V99)</f>
        <v>-0.1153999999999968</v>
      </c>
      <c r="AC97" s="7">
        <f t="shared" si="118"/>
        <v>-0.1811285714285745</v>
      </c>
      <c r="AD97" s="7">
        <f t="shared" si="118"/>
        <v>8.2028571428577376E-2</v>
      </c>
      <c r="AE97" s="7">
        <f t="shared" si="118"/>
        <v>0.18524285714287317</v>
      </c>
      <c r="AF97" s="7">
        <f t="shared" si="118"/>
        <v>-2.9842857142856661E-2</v>
      </c>
      <c r="AG97" s="7">
        <f t="shared" si="118"/>
        <v>7.5000000000008168E-3</v>
      </c>
      <c r="AH97" s="7">
        <f t="shared" si="111"/>
        <v>-6.4287773176826171E-2</v>
      </c>
      <c r="AS97">
        <v>-3.22187</v>
      </c>
      <c r="AT97" s="1">
        <f t="shared" si="42"/>
        <v>-0.27063071428571428</v>
      </c>
      <c r="AU97" s="5">
        <f t="shared" si="107"/>
        <v>-2.9512392857142857</v>
      </c>
      <c r="AV97" s="5">
        <f t="shared" si="109"/>
        <v>-1.6669175714285711</v>
      </c>
    </row>
    <row r="98" spans="1:48" x14ac:dyDescent="0.25">
      <c r="A98" s="5">
        <v>0.56399999999999995</v>
      </c>
      <c r="B98" s="5">
        <f t="shared" si="96"/>
        <v>3.729468599033816E-2</v>
      </c>
      <c r="C98">
        <v>2006</v>
      </c>
      <c r="D98" t="s">
        <v>0</v>
      </c>
      <c r="E98">
        <v>6</v>
      </c>
      <c r="F98">
        <v>0.35599999999999998</v>
      </c>
      <c r="G98">
        <f t="shared" si="40"/>
        <v>0.3586428571428571</v>
      </c>
      <c r="H98">
        <f t="shared" si="102"/>
        <v>-2.6428571428571135E-3</v>
      </c>
      <c r="I98" s="5">
        <f t="shared" si="97"/>
        <v>-2.3809523809518545E-5</v>
      </c>
      <c r="J98" s="7">
        <v>86.76</v>
      </c>
      <c r="K98" s="7">
        <v>47.173999999999999</v>
      </c>
      <c r="L98" s="7">
        <v>243.291</v>
      </c>
      <c r="M98" s="7">
        <v>270.52100000000002</v>
      </c>
      <c r="N98" s="7">
        <v>-26.535</v>
      </c>
      <c r="O98" s="7">
        <v>-14.18</v>
      </c>
      <c r="P98">
        <f t="shared" si="91"/>
        <v>87.263071428571408</v>
      </c>
      <c r="Q98">
        <f t="shared" si="91"/>
        <v>47.335928571428575</v>
      </c>
      <c r="R98">
        <f t="shared" si="91"/>
        <v>242.71135714285714</v>
      </c>
      <c r="S98">
        <f t="shared" si="91"/>
        <v>270.32071428571425</v>
      </c>
      <c r="T98">
        <f t="shared" si="91"/>
        <v>-26.425428571428569</v>
      </c>
      <c r="U98">
        <f t="shared" si="91"/>
        <v>-14.107999999999995</v>
      </c>
      <c r="V98" s="7">
        <f t="shared" si="103"/>
        <v>-0.50307142857140263</v>
      </c>
      <c r="W98" s="7">
        <f t="shared" si="98"/>
        <v>-0.1619285714285752</v>
      </c>
      <c r="X98" s="7">
        <f t="shared" si="99"/>
        <v>0.57964285714285779</v>
      </c>
      <c r="Y98" s="7">
        <f t="shared" si="100"/>
        <v>0.20028571428576925</v>
      </c>
      <c r="Z98" s="7">
        <f t="shared" si="104"/>
        <v>0.10957142857143154</v>
      </c>
      <c r="AA98" s="7">
        <f t="shared" si="105"/>
        <v>7.2000000000004505E-2</v>
      </c>
      <c r="AB98" s="7">
        <f t="shared" ref="AB98:AG98" si="119">AVERAGE(V96:V100)</f>
        <v>-0.13234285714285648</v>
      </c>
      <c r="AC98" s="7">
        <f t="shared" si="119"/>
        <v>-0.1314285714285745</v>
      </c>
      <c r="AD98" s="7">
        <f t="shared" si="119"/>
        <v>8.7628571428587071E-2</v>
      </c>
      <c r="AE98" s="7">
        <f t="shared" si="119"/>
        <v>0.16770000000001345</v>
      </c>
      <c r="AF98" s="7">
        <f t="shared" si="119"/>
        <v>6.328571428571861E-3</v>
      </c>
      <c r="AG98" s="7">
        <f t="shared" si="119"/>
        <v>8.7785714285715244E-2</v>
      </c>
      <c r="AH98" s="7">
        <f t="shared" si="111"/>
        <v>-2.092936466955668E-2</v>
      </c>
      <c r="AS98">
        <v>-0.22611000000000001</v>
      </c>
      <c r="AT98" s="1">
        <f t="shared" si="42"/>
        <v>-8.9199285714286008E-2</v>
      </c>
      <c r="AU98" s="5">
        <f t="shared" si="107"/>
        <v>-0.136910714285714</v>
      </c>
      <c r="AV98" s="5">
        <f t="shared" si="109"/>
        <v>-1.255253</v>
      </c>
    </row>
    <row r="99" spans="1:48" x14ac:dyDescent="0.25">
      <c r="A99" s="5">
        <v>0.628</v>
      </c>
      <c r="B99" s="5">
        <f t="shared" si="96"/>
        <v>6.2834138486312405E-2</v>
      </c>
      <c r="C99">
        <v>2006</v>
      </c>
      <c r="D99" t="s">
        <v>0</v>
      </c>
      <c r="E99">
        <v>7</v>
      </c>
      <c r="F99">
        <v>0.39400000000000002</v>
      </c>
      <c r="G99">
        <f t="shared" si="40"/>
        <v>0.40214285714285719</v>
      </c>
      <c r="H99">
        <f t="shared" si="102"/>
        <v>-8.1428571428571739E-3</v>
      </c>
      <c r="I99" s="5">
        <f t="shared" si="97"/>
        <v>1.2690476190476216E-2</v>
      </c>
      <c r="J99" s="7">
        <v>86.415999999999997</v>
      </c>
      <c r="K99" s="7">
        <v>45.756</v>
      </c>
      <c r="L99" s="7">
        <v>243.95400000000001</v>
      </c>
      <c r="M99" s="7">
        <v>270.81799999999998</v>
      </c>
      <c r="N99" s="7">
        <v>-23.94</v>
      </c>
      <c r="O99" s="7">
        <v>-10.144</v>
      </c>
      <c r="P99">
        <f t="shared" ref="P99:U114" si="120">P87</f>
        <v>86.428428571428569</v>
      </c>
      <c r="Q99">
        <f t="shared" si="120"/>
        <v>45.687000000000005</v>
      </c>
      <c r="R99">
        <f t="shared" si="120"/>
        <v>243.4375</v>
      </c>
      <c r="S99">
        <f t="shared" si="120"/>
        <v>270.37714285714287</v>
      </c>
      <c r="T99">
        <f t="shared" si="120"/>
        <v>-23.328214285714289</v>
      </c>
      <c r="U99">
        <f t="shared" si="120"/>
        <v>-9.5264285714285712</v>
      </c>
      <c r="V99" s="7">
        <f t="shared" si="103"/>
        <v>-1.24285714285719E-2</v>
      </c>
      <c r="W99" s="7">
        <f t="shared" si="98"/>
        <v>6.8999999999995509E-2</v>
      </c>
      <c r="X99" s="7">
        <f t="shared" si="99"/>
        <v>0.51650000000000773</v>
      </c>
      <c r="Y99" s="7">
        <f t="shared" si="100"/>
        <v>0.44085714285711219</v>
      </c>
      <c r="Z99" s="7">
        <f t="shared" si="104"/>
        <v>0.6117857142857126</v>
      </c>
      <c r="AA99" s="7">
        <f t="shared" si="105"/>
        <v>0.61757142857142888</v>
      </c>
      <c r="AB99" s="7">
        <f t="shared" ref="AB99:AG99" si="121">AVERAGE(V97:V101)</f>
        <v>-0.22644285714285672</v>
      </c>
      <c r="AC99" s="7">
        <f t="shared" si="121"/>
        <v>-0.1014857142857167</v>
      </c>
      <c r="AD99" s="7">
        <f t="shared" si="121"/>
        <v>0.15741428571430446</v>
      </c>
      <c r="AE99" s="7">
        <f t="shared" si="121"/>
        <v>0.20241428571430334</v>
      </c>
      <c r="AF99" s="7">
        <f t="shared" si="121"/>
        <v>3.1228571428571873E-2</v>
      </c>
      <c r="AG99" s="7">
        <f t="shared" si="121"/>
        <v>0.20130000000000159</v>
      </c>
      <c r="AH99" s="7">
        <f t="shared" si="111"/>
        <v>-3.7422211860690148E-3</v>
      </c>
      <c r="AS99">
        <v>-0.71618000000000004</v>
      </c>
      <c r="AT99" s="1">
        <f t="shared" si="42"/>
        <v>-0.19443999999999997</v>
      </c>
      <c r="AU99" s="5">
        <f t="shared" si="107"/>
        <v>-0.52174000000000009</v>
      </c>
      <c r="AV99" s="5">
        <f t="shared" si="109"/>
        <v>-0.95660342857142866</v>
      </c>
    </row>
    <row r="100" spans="1:48" x14ac:dyDescent="0.25">
      <c r="A100" s="5">
        <v>0.75900000000000001</v>
      </c>
      <c r="B100" s="5">
        <f t="shared" si="96"/>
        <v>7.0209339774557164E-2</v>
      </c>
      <c r="C100">
        <v>2006</v>
      </c>
      <c r="D100" t="s">
        <v>0</v>
      </c>
      <c r="E100">
        <v>8</v>
      </c>
      <c r="F100">
        <v>0.46500000000000002</v>
      </c>
      <c r="G100">
        <f t="shared" ref="G100:G163" si="122">G88</f>
        <v>0.41614285714285709</v>
      </c>
      <c r="H100">
        <f t="shared" si="102"/>
        <v>4.8857142857142932E-2</v>
      </c>
      <c r="I100" s="5">
        <f t="shared" si="97"/>
        <v>2.5380952380952376E-2</v>
      </c>
      <c r="J100" s="7">
        <v>89.173000000000002</v>
      </c>
      <c r="K100" s="7">
        <v>46.197000000000003</v>
      </c>
      <c r="L100" s="7">
        <v>243.733</v>
      </c>
      <c r="M100" s="7">
        <v>270.209</v>
      </c>
      <c r="N100" s="7">
        <v>-11.898999999999999</v>
      </c>
      <c r="O100" s="7">
        <v>4.5999999999999996</v>
      </c>
      <c r="P100">
        <f t="shared" si="120"/>
        <v>89.110500000000002</v>
      </c>
      <c r="Q100">
        <f t="shared" si="120"/>
        <v>46.098142857142861</v>
      </c>
      <c r="R100">
        <f t="shared" si="120"/>
        <v>243.78964285714281</v>
      </c>
      <c r="S100">
        <f t="shared" si="120"/>
        <v>270.00799999999998</v>
      </c>
      <c r="T100">
        <f t="shared" si="120"/>
        <v>-11.685857142857142</v>
      </c>
      <c r="U100">
        <f t="shared" si="120"/>
        <v>5.1082142857142854</v>
      </c>
      <c r="V100" s="7">
        <f t="shared" si="103"/>
        <v>6.25E-2</v>
      </c>
      <c r="W100" s="7">
        <f t="shared" si="98"/>
        <v>9.8857142857141866E-2</v>
      </c>
      <c r="X100" s="7">
        <f t="shared" si="99"/>
        <v>-5.6642857142804814E-2</v>
      </c>
      <c r="Y100" s="7">
        <f t="shared" si="100"/>
        <v>0.20100000000002183</v>
      </c>
      <c r="Z100" s="7">
        <f t="shared" si="104"/>
        <v>0.21314285714285752</v>
      </c>
      <c r="AA100" s="7">
        <f t="shared" si="105"/>
        <v>0.50821428571428573</v>
      </c>
      <c r="AB100" s="7">
        <f t="shared" ref="AB100:AG100" si="123">AVERAGE(V98:V102)</f>
        <v>-2.6000000000001931E-2</v>
      </c>
      <c r="AC100" s="7">
        <f t="shared" si="123"/>
        <v>2.0899999999998899E-2</v>
      </c>
      <c r="AD100" s="7">
        <f t="shared" si="123"/>
        <v>0.21604285714287813</v>
      </c>
      <c r="AE100" s="7">
        <f t="shared" si="123"/>
        <v>0.24527142857144782</v>
      </c>
      <c r="AF100" s="7">
        <f t="shared" si="123"/>
        <v>0.33691428571428589</v>
      </c>
      <c r="AG100" s="7">
        <f t="shared" si="123"/>
        <v>0.41312857142857401</v>
      </c>
      <c r="AH100" s="7">
        <f t="shared" si="111"/>
        <v>0.34296186639200582</v>
      </c>
      <c r="AS100">
        <v>-7.6350000000000001E-2</v>
      </c>
      <c r="AT100" s="1">
        <f t="shared" ref="AT100:AT163" si="124">AT88</f>
        <v>0.43404928571428564</v>
      </c>
      <c r="AU100" s="5">
        <f t="shared" si="107"/>
        <v>-0.51039928571428561</v>
      </c>
      <c r="AV100" s="5">
        <f t="shared" si="109"/>
        <v>-7.9373428571428484E-2</v>
      </c>
    </row>
    <row r="101" spans="1:48" x14ac:dyDescent="0.25">
      <c r="A101" s="5">
        <v>0.79300000000000004</v>
      </c>
      <c r="B101" s="5">
        <f t="shared" si="96"/>
        <v>7.8711755233494371E-2</v>
      </c>
      <c r="C101">
        <v>2006</v>
      </c>
      <c r="D101" t="s">
        <v>0</v>
      </c>
      <c r="E101">
        <v>9</v>
      </c>
      <c r="F101">
        <v>0.41199999999999998</v>
      </c>
      <c r="G101">
        <f t="shared" si="122"/>
        <v>0.37657142857142861</v>
      </c>
      <c r="H101">
        <f t="shared" si="102"/>
        <v>3.5428571428571365E-2</v>
      </c>
      <c r="I101" s="5">
        <f t="shared" si="97"/>
        <v>4.4785714285714297E-2</v>
      </c>
      <c r="J101" s="7">
        <v>95.474999999999994</v>
      </c>
      <c r="K101" s="7">
        <v>48.518999999999998</v>
      </c>
      <c r="L101" s="7">
        <v>243.167</v>
      </c>
      <c r="M101" s="7">
        <v>269.39100000000002</v>
      </c>
      <c r="N101" s="7">
        <v>3.9649999999999999</v>
      </c>
      <c r="O101" s="7">
        <v>24.696999999999999</v>
      </c>
      <c r="P101">
        <f t="shared" si="120"/>
        <v>95.881928571428588</v>
      </c>
      <c r="Q101">
        <f t="shared" si="120"/>
        <v>48.588785714285713</v>
      </c>
      <c r="R101">
        <f t="shared" si="120"/>
        <v>243.07314285714281</v>
      </c>
      <c r="S101">
        <f t="shared" si="120"/>
        <v>269.22499999999997</v>
      </c>
      <c r="T101">
        <f t="shared" si="120"/>
        <v>3.8546428571428568</v>
      </c>
      <c r="U101">
        <f t="shared" si="120"/>
        <v>24.994928571428574</v>
      </c>
      <c r="V101" s="7">
        <f t="shared" si="103"/>
        <v>-0.40692857142859395</v>
      </c>
      <c r="W101" s="7">
        <f t="shared" si="98"/>
        <v>-6.9785714285714562E-2</v>
      </c>
      <c r="X101" s="7">
        <f t="shared" si="99"/>
        <v>9.3857142857189046E-2</v>
      </c>
      <c r="Y101" s="7">
        <f t="shared" si="100"/>
        <v>0.16600000000005366</v>
      </c>
      <c r="Z101" s="7">
        <f t="shared" si="104"/>
        <v>-0.11035714285714304</v>
      </c>
      <c r="AA101" s="7">
        <f t="shared" si="105"/>
        <v>0.29792857142857443</v>
      </c>
      <c r="AB101" s="7">
        <f t="shared" ref="AB101:AG101" si="125">AVERAGE(V99:V103)</f>
        <v>-0.14977032967033779</v>
      </c>
      <c r="AC101" s="7">
        <f t="shared" si="125"/>
        <v>3.6762637362635076E-2</v>
      </c>
      <c r="AD101" s="7">
        <f t="shared" si="125"/>
        <v>0.17385274725277214</v>
      </c>
      <c r="AE101" s="7">
        <f t="shared" si="125"/>
        <v>0.22789120879122038</v>
      </c>
      <c r="AF101" s="7">
        <f t="shared" si="125"/>
        <v>0.20518461538461324</v>
      </c>
      <c r="AG101" s="7">
        <f t="shared" si="125"/>
        <v>0.44562087912087928</v>
      </c>
      <c r="AH101" s="7">
        <f t="shared" si="111"/>
        <v>0.20509696928783472</v>
      </c>
      <c r="AS101">
        <v>0.58777000000000001</v>
      </c>
      <c r="AT101" s="1">
        <f t="shared" si="124"/>
        <v>1.2504978571428573</v>
      </c>
      <c r="AU101" s="5">
        <f t="shared" si="107"/>
        <v>-0.66272785714285731</v>
      </c>
      <c r="AV101" s="5">
        <f t="shared" si="109"/>
        <v>-0.71724636263736252</v>
      </c>
    </row>
    <row r="102" spans="1:48" x14ac:dyDescent="0.25">
      <c r="A102" s="5">
        <v>0.89200000000000002</v>
      </c>
      <c r="B102" s="5">
        <f t="shared" si="96"/>
        <v>9.5877616747181968E-2</v>
      </c>
      <c r="C102">
        <v>2006</v>
      </c>
      <c r="D102" t="s">
        <v>0</v>
      </c>
      <c r="E102">
        <v>10</v>
      </c>
      <c r="F102">
        <v>0.40500000000000003</v>
      </c>
      <c r="G102">
        <f t="shared" si="122"/>
        <v>0.35492857142857143</v>
      </c>
      <c r="H102">
        <f t="shared" si="102"/>
        <v>5.00714285714286E-2</v>
      </c>
      <c r="I102" s="5">
        <f t="shared" si="97"/>
        <v>5.5935897435897421E-2</v>
      </c>
      <c r="J102" s="7">
        <v>105.494</v>
      </c>
      <c r="K102" s="7">
        <v>51.44</v>
      </c>
      <c r="L102" s="7">
        <v>241.59</v>
      </c>
      <c r="M102" s="7">
        <v>268.31599999999997</v>
      </c>
      <c r="N102" s="7">
        <v>16.088000000000001</v>
      </c>
      <c r="O102" s="7">
        <v>43.414999999999999</v>
      </c>
      <c r="P102">
        <f t="shared" si="120"/>
        <v>104.76407142857144</v>
      </c>
      <c r="Q102">
        <f t="shared" si="120"/>
        <v>51.271642857142851</v>
      </c>
      <c r="R102">
        <f t="shared" si="120"/>
        <v>241.64314285714286</v>
      </c>
      <c r="S102">
        <f t="shared" si="120"/>
        <v>268.09778571428569</v>
      </c>
      <c r="T102">
        <f t="shared" si="120"/>
        <v>16.948428571428572</v>
      </c>
      <c r="U102">
        <f t="shared" si="120"/>
        <v>43.984928571428576</v>
      </c>
      <c r="V102" s="7">
        <f t="shared" si="103"/>
        <v>0.72992857142855883</v>
      </c>
      <c r="W102" s="7">
        <f t="shared" si="98"/>
        <v>0.16835714285714687</v>
      </c>
      <c r="X102" s="7">
        <f t="shared" si="99"/>
        <v>-5.3142857142859157E-2</v>
      </c>
      <c r="Y102" s="7">
        <f t="shared" si="100"/>
        <v>0.21821428571428214</v>
      </c>
      <c r="Z102" s="7">
        <f t="shared" si="104"/>
        <v>0.86042857142857088</v>
      </c>
      <c r="AA102" s="7">
        <f t="shared" si="105"/>
        <v>0.56992857142857645</v>
      </c>
      <c r="AB102" s="7">
        <f t="shared" ref="AB102:AG102" si="126">AVERAGE(V100:V104)</f>
        <v>-0.19359230769231317</v>
      </c>
      <c r="AC102" s="7">
        <f t="shared" si="126"/>
        <v>4.4793406593404937E-2</v>
      </c>
      <c r="AD102" s="7">
        <f t="shared" si="126"/>
        <v>5.6060439560462784E-2</v>
      </c>
      <c r="AE102" s="7">
        <f t="shared" si="126"/>
        <v>0.17721208791210757</v>
      </c>
      <c r="AF102" s="7">
        <f t="shared" si="126"/>
        <v>5.8550549450548051E-2</v>
      </c>
      <c r="AG102" s="7">
        <f t="shared" si="126"/>
        <v>0.41779890109889967</v>
      </c>
      <c r="AH102" s="7">
        <f t="shared" si="111"/>
        <v>0.10526591903351459</v>
      </c>
      <c r="AS102">
        <v>2.59795</v>
      </c>
      <c r="AT102" s="1">
        <f t="shared" si="124"/>
        <v>1.1630392857142855</v>
      </c>
      <c r="AU102" s="5">
        <f t="shared" si="107"/>
        <v>1.4349107142857145</v>
      </c>
      <c r="AV102" s="5">
        <f t="shared" si="109"/>
        <v>-0.54428128571428558</v>
      </c>
    </row>
    <row r="103" spans="1:48" x14ac:dyDescent="0.25">
      <c r="A103" s="5">
        <v>1.292</v>
      </c>
      <c r="B103" s="5">
        <f t="shared" si="96"/>
        <v>0.10096618357487924</v>
      </c>
      <c r="C103">
        <v>2006</v>
      </c>
      <c r="D103" t="s">
        <v>0</v>
      </c>
      <c r="E103">
        <v>11</v>
      </c>
      <c r="F103">
        <v>0.40500000000000003</v>
      </c>
      <c r="G103">
        <f t="shared" si="122"/>
        <v>0.32269230769230772</v>
      </c>
      <c r="H103">
        <f t="shared" si="102"/>
        <v>8.2307692307692304E-2</v>
      </c>
      <c r="I103" s="5">
        <f t="shared" si="97"/>
        <v>7.6536630036630041E-2</v>
      </c>
      <c r="J103" s="7">
        <v>111.583</v>
      </c>
      <c r="K103" s="7">
        <v>53.122</v>
      </c>
      <c r="L103" s="7">
        <v>240.66900000000001</v>
      </c>
      <c r="M103" s="7">
        <v>267.31</v>
      </c>
      <c r="N103" s="7">
        <v>26.512</v>
      </c>
      <c r="O103" s="7">
        <v>58.332000000000001</v>
      </c>
      <c r="P103">
        <f t="shared" si="120"/>
        <v>112.70492307692308</v>
      </c>
      <c r="Q103">
        <f t="shared" si="120"/>
        <v>53.204615384615394</v>
      </c>
      <c r="R103">
        <f t="shared" si="120"/>
        <v>240.30030769230768</v>
      </c>
      <c r="S103">
        <f t="shared" si="120"/>
        <v>267.19661538461537</v>
      </c>
      <c r="T103">
        <f t="shared" si="120"/>
        <v>25.962923076923069</v>
      </c>
      <c r="U103">
        <f t="shared" si="120"/>
        <v>58.566461538461532</v>
      </c>
      <c r="V103" s="7">
        <f t="shared" si="103"/>
        <v>-1.1219230769230819</v>
      </c>
      <c r="W103" s="7">
        <f t="shared" si="98"/>
        <v>-8.2615384615394305E-2</v>
      </c>
      <c r="X103" s="7">
        <f t="shared" si="99"/>
        <v>0.36869230769232786</v>
      </c>
      <c r="Y103" s="7">
        <f t="shared" si="100"/>
        <v>0.11338461538463207</v>
      </c>
      <c r="Z103" s="7">
        <f t="shared" si="104"/>
        <v>-0.54907692307693168</v>
      </c>
      <c r="AA103" s="7">
        <f t="shared" si="105"/>
        <v>0.23446153846153095</v>
      </c>
      <c r="AB103" s="7">
        <f t="shared" ref="AB103:AG103" si="127">AVERAGE(V101:V105)</f>
        <v>-0.17667692307692562</v>
      </c>
      <c r="AC103" s="7">
        <f t="shared" si="127"/>
        <v>1.6175824175823549E-2</v>
      </c>
      <c r="AD103" s="7">
        <f t="shared" si="127"/>
        <v>0.25189670329671687</v>
      </c>
      <c r="AE103" s="7">
        <f t="shared" si="127"/>
        <v>0.2834890109890239</v>
      </c>
      <c r="AF103" s="7">
        <f t="shared" si="127"/>
        <v>0.25142967032966873</v>
      </c>
      <c r="AG103" s="7">
        <f t="shared" si="127"/>
        <v>0.47540219780219461</v>
      </c>
      <c r="AH103" s="7">
        <f t="shared" si="111"/>
        <v>0.34486040949560159</v>
      </c>
      <c r="AS103">
        <v>-2.8614199999999999</v>
      </c>
      <c r="AT103" s="1">
        <f t="shared" si="124"/>
        <v>0.4648553846153845</v>
      </c>
      <c r="AU103" s="5">
        <f t="shared" si="107"/>
        <v>-3.3262753846153843</v>
      </c>
      <c r="AV103" s="5">
        <f t="shared" si="109"/>
        <v>0.30715103296703311</v>
      </c>
    </row>
    <row r="104" spans="1:48" x14ac:dyDescent="0.25">
      <c r="A104" s="5">
        <v>0.95099999999999996</v>
      </c>
      <c r="B104" s="5">
        <f t="shared" si="96"/>
        <v>0.10360708534621577</v>
      </c>
      <c r="C104">
        <v>2006</v>
      </c>
      <c r="D104" t="s">
        <v>0</v>
      </c>
      <c r="E104">
        <v>12</v>
      </c>
      <c r="F104">
        <v>0.39800000000000002</v>
      </c>
      <c r="G104">
        <f t="shared" si="122"/>
        <v>0.30076923076923079</v>
      </c>
      <c r="H104">
        <f t="shared" si="102"/>
        <v>9.7230769230769232E-2</v>
      </c>
      <c r="I104" s="5">
        <f t="shared" si="97"/>
        <v>9.2179487179487207E-2</v>
      </c>
      <c r="J104" s="7">
        <v>115.244</v>
      </c>
      <c r="K104" s="7">
        <v>52.658000000000001</v>
      </c>
      <c r="L104" s="7">
        <v>240.041</v>
      </c>
      <c r="M104" s="7">
        <v>267.14100000000002</v>
      </c>
      <c r="N104" s="7">
        <v>31.242999999999999</v>
      </c>
      <c r="O104" s="7">
        <v>66.728999999999999</v>
      </c>
      <c r="P104">
        <f t="shared" si="120"/>
        <v>115.47553846153845</v>
      </c>
      <c r="Q104">
        <f t="shared" si="120"/>
        <v>52.548846153846156</v>
      </c>
      <c r="R104">
        <f t="shared" si="120"/>
        <v>240.11346153846154</v>
      </c>
      <c r="S104">
        <f t="shared" si="120"/>
        <v>266.95353846153847</v>
      </c>
      <c r="T104">
        <f t="shared" si="120"/>
        <v>31.121615384615385</v>
      </c>
      <c r="U104">
        <f t="shared" si="120"/>
        <v>67.20746153846153</v>
      </c>
      <c r="V104" s="7">
        <f t="shared" si="103"/>
        <v>-0.23153846153844881</v>
      </c>
      <c r="W104" s="7">
        <f t="shared" si="98"/>
        <v>0.10915384615384482</v>
      </c>
      <c r="X104" s="7">
        <f t="shared" si="99"/>
        <v>-7.2461538461539021E-2</v>
      </c>
      <c r="Y104" s="7">
        <f t="shared" si="100"/>
        <v>0.18746153846154812</v>
      </c>
      <c r="Z104" s="7">
        <f t="shared" si="104"/>
        <v>-0.12138461538461343</v>
      </c>
      <c r="AA104" s="7">
        <f t="shared" si="105"/>
        <v>0.47846153846153072</v>
      </c>
      <c r="AB104" s="7">
        <f t="shared" ref="AB104:AG104" si="128">AVERAGE(V102:V106)</f>
        <v>-0.17789120879120618</v>
      </c>
      <c r="AC104" s="7">
        <f t="shared" si="128"/>
        <v>-1.7805494505496712E-2</v>
      </c>
      <c r="AD104" s="7">
        <f t="shared" si="128"/>
        <v>0.31192527472528014</v>
      </c>
      <c r="AE104" s="7">
        <f t="shared" si="128"/>
        <v>0.33691978021976182</v>
      </c>
      <c r="AF104" s="7">
        <f t="shared" si="128"/>
        <v>0.2699780219780209</v>
      </c>
      <c r="AG104" s="7">
        <f t="shared" si="128"/>
        <v>0.45472417582417252</v>
      </c>
      <c r="AH104" s="7">
        <f t="shared" si="111"/>
        <v>0.434840330018471</v>
      </c>
      <c r="AS104">
        <v>0.76963999999999999</v>
      </c>
      <c r="AT104" s="1">
        <f t="shared" si="124"/>
        <v>0.42655461538461548</v>
      </c>
      <c r="AU104" s="5">
        <f t="shared" si="107"/>
        <v>0.34308538461538451</v>
      </c>
      <c r="AV104" s="5">
        <f t="shared" si="109"/>
        <v>0.34356475824175836</v>
      </c>
    </row>
    <row r="105" spans="1:48" x14ac:dyDescent="0.25">
      <c r="A105" s="5">
        <v>0.97399999999999998</v>
      </c>
      <c r="B105" s="5">
        <f t="shared" si="96"/>
        <v>7.8582930756843805E-2</v>
      </c>
      <c r="C105">
        <v>2007</v>
      </c>
      <c r="D105" t="s">
        <v>0</v>
      </c>
      <c r="E105">
        <v>1</v>
      </c>
      <c r="F105">
        <v>0.40200000000000002</v>
      </c>
      <c r="G105">
        <f t="shared" si="122"/>
        <v>0.30499999999999994</v>
      </c>
      <c r="H105">
        <f t="shared" si="102"/>
        <v>9.7000000000000086E-2</v>
      </c>
      <c r="I105" s="5">
        <f t="shared" si="97"/>
        <v>9.2076923076923126E-2</v>
      </c>
      <c r="J105" s="7">
        <v>112.741</v>
      </c>
      <c r="K105" s="7">
        <v>51.209000000000003</v>
      </c>
      <c r="L105" s="7">
        <v>241.911</v>
      </c>
      <c r="M105" s="7">
        <v>268.29000000000002</v>
      </c>
      <c r="N105" s="7">
        <v>30.222999999999999</v>
      </c>
      <c r="O105" s="7">
        <v>65.376000000000005</v>
      </c>
      <c r="P105">
        <f t="shared" si="120"/>
        <v>112.59392307692306</v>
      </c>
      <c r="Q105">
        <f t="shared" si="120"/>
        <v>51.253230769230768</v>
      </c>
      <c r="R105">
        <f t="shared" si="120"/>
        <v>240.98846153846154</v>
      </c>
      <c r="S105">
        <f t="shared" si="120"/>
        <v>267.55761538461542</v>
      </c>
      <c r="T105">
        <f t="shared" si="120"/>
        <v>31.40053846153846</v>
      </c>
      <c r="U105">
        <f t="shared" si="120"/>
        <v>66.172230769230765</v>
      </c>
      <c r="V105" s="7">
        <f t="shared" si="103"/>
        <v>0.14707692307693776</v>
      </c>
      <c r="W105" s="7">
        <f t="shared" si="98"/>
        <v>-4.4230769230765077E-2</v>
      </c>
      <c r="X105" s="7">
        <f t="shared" si="99"/>
        <v>0.92253846153846553</v>
      </c>
      <c r="Y105" s="7">
        <f t="shared" si="100"/>
        <v>0.73238461538460342</v>
      </c>
      <c r="Z105" s="7">
        <f t="shared" si="104"/>
        <v>1.177538461538461</v>
      </c>
      <c r="AA105" s="7">
        <f t="shared" si="105"/>
        <v>0.79623076923076042</v>
      </c>
      <c r="AB105" s="7">
        <f t="shared" ref="AB105:AG105" si="129">AVERAGE(V103:V107)</f>
        <v>-0.30183406593405665</v>
      </c>
      <c r="AC105" s="7">
        <f t="shared" si="129"/>
        <v>-6.6805494505497623E-2</v>
      </c>
      <c r="AD105" s="7">
        <f t="shared" si="129"/>
        <v>0.452825274725285</v>
      </c>
      <c r="AE105" s="7">
        <f t="shared" si="129"/>
        <v>0.39761978021977029</v>
      </c>
      <c r="AF105" s="7">
        <f t="shared" si="129"/>
        <v>0.21034945054944992</v>
      </c>
      <c r="AG105" s="7">
        <f t="shared" si="129"/>
        <v>0.38949560439560005</v>
      </c>
      <c r="AH105" s="7">
        <f t="shared" si="111"/>
        <v>0.41625709991203874</v>
      </c>
      <c r="AS105">
        <v>4.2770900000000003</v>
      </c>
      <c r="AT105" s="1">
        <f t="shared" si="124"/>
        <v>0.53032769230769217</v>
      </c>
      <c r="AU105" s="5">
        <f t="shared" si="107"/>
        <v>3.746762307692308</v>
      </c>
      <c r="AV105" s="5">
        <f t="shared" si="109"/>
        <v>0.37259018681318695</v>
      </c>
    </row>
    <row r="106" spans="1:48" x14ac:dyDescent="0.25">
      <c r="A106" s="5">
        <v>0.51500000000000001</v>
      </c>
      <c r="B106" s="5">
        <f t="shared" si="96"/>
        <v>5.0402576489533009E-2</v>
      </c>
      <c r="C106">
        <v>2007</v>
      </c>
      <c r="D106" t="s">
        <v>0</v>
      </c>
      <c r="E106">
        <v>2</v>
      </c>
      <c r="F106">
        <v>0.39200000000000002</v>
      </c>
      <c r="G106">
        <f t="shared" si="122"/>
        <v>0.30999999999999994</v>
      </c>
      <c r="H106">
        <f t="shared" si="102"/>
        <v>8.2000000000000073E-2</v>
      </c>
      <c r="I106" s="5">
        <f t="shared" si="97"/>
        <v>5.6309523809523844E-2</v>
      </c>
      <c r="J106" s="7">
        <v>105.991</v>
      </c>
      <c r="K106" s="7">
        <v>50.442</v>
      </c>
      <c r="L106" s="7">
        <v>242.13800000000001</v>
      </c>
      <c r="M106" s="7">
        <v>268.66199999999998</v>
      </c>
      <c r="N106" s="7">
        <v>26.052</v>
      </c>
      <c r="O106" s="7">
        <v>55.076999999999998</v>
      </c>
      <c r="P106">
        <f t="shared" si="120"/>
        <v>106.404</v>
      </c>
      <c r="Q106">
        <f t="shared" si="120"/>
        <v>50.681692307692316</v>
      </c>
      <c r="R106">
        <f t="shared" si="120"/>
        <v>241.744</v>
      </c>
      <c r="S106">
        <f t="shared" si="120"/>
        <v>268.22884615384623</v>
      </c>
      <c r="T106">
        <f t="shared" si="120"/>
        <v>26.034384615384617</v>
      </c>
      <c r="U106">
        <f t="shared" si="120"/>
        <v>55.271538461538462</v>
      </c>
      <c r="V106" s="7">
        <f t="shared" si="103"/>
        <v>-0.4129999999999967</v>
      </c>
      <c r="W106" s="7">
        <f t="shared" si="98"/>
        <v>-0.23969230769231586</v>
      </c>
      <c r="X106" s="7">
        <f t="shared" si="99"/>
        <v>0.39400000000000546</v>
      </c>
      <c r="Y106" s="7">
        <f t="shared" si="100"/>
        <v>0.43315384615374342</v>
      </c>
      <c r="Z106" s="7">
        <f t="shared" si="104"/>
        <v>-1.7615384615382368E-2</v>
      </c>
      <c r="AA106" s="7">
        <f t="shared" si="105"/>
        <v>0.19453846153846399</v>
      </c>
      <c r="AB106" s="7">
        <f t="shared" ref="AB106:AG106" si="130">AVERAGE(V104:V108)</f>
        <v>-0.17133516483515904</v>
      </c>
      <c r="AC106" s="7">
        <f t="shared" si="130"/>
        <v>-0.14058241758241935</v>
      </c>
      <c r="AD106" s="7">
        <f t="shared" si="130"/>
        <v>0.46587252747253843</v>
      </c>
      <c r="AE106" s="7">
        <f t="shared" si="130"/>
        <v>0.44922857142855721</v>
      </c>
      <c r="AF106" s="7">
        <f t="shared" si="130"/>
        <v>0.2713934065934076</v>
      </c>
      <c r="AG106" s="7">
        <f t="shared" si="130"/>
        <v>0.28487472527472235</v>
      </c>
      <c r="AH106" s="7">
        <f t="shared" si="111"/>
        <v>0.55313515569177463</v>
      </c>
      <c r="AS106">
        <v>0.38068999999999997</v>
      </c>
      <c r="AT106" s="1">
        <f t="shared" si="124"/>
        <v>0.86134923076923076</v>
      </c>
      <c r="AU106" s="5">
        <f t="shared" si="107"/>
        <v>-0.48065923076923078</v>
      </c>
      <c r="AV106" s="5">
        <f t="shared" si="109"/>
        <v>0.78197212087912094</v>
      </c>
    </row>
    <row r="107" spans="1:48" x14ac:dyDescent="0.25">
      <c r="A107" s="5">
        <v>7.5999999999999998E-2</v>
      </c>
      <c r="B107" s="5">
        <f t="shared" si="96"/>
        <v>1.7455716586151367E-2</v>
      </c>
      <c r="C107">
        <v>2007</v>
      </c>
      <c r="D107" t="s">
        <v>0</v>
      </c>
      <c r="E107">
        <v>3</v>
      </c>
      <c r="F107">
        <v>0.30399999999999999</v>
      </c>
      <c r="G107">
        <f t="shared" si="122"/>
        <v>0.31407142857142861</v>
      </c>
      <c r="H107">
        <f t="shared" si="102"/>
        <v>-1.007142857142862E-2</v>
      </c>
      <c r="I107" s="5">
        <f t="shared" si="97"/>
        <v>1.0261904761904769E-2</v>
      </c>
      <c r="J107" s="7">
        <v>100.036</v>
      </c>
      <c r="K107" s="7">
        <v>50.515999999999998</v>
      </c>
      <c r="L107" s="7">
        <v>242.24700000000001</v>
      </c>
      <c r="M107" s="7">
        <v>268.89800000000002</v>
      </c>
      <c r="N107" s="7">
        <v>14.016999999999999</v>
      </c>
      <c r="O107" s="7">
        <v>36.887</v>
      </c>
      <c r="P107">
        <f t="shared" si="120"/>
        <v>99.925785714285695</v>
      </c>
      <c r="Q107">
        <f t="shared" si="120"/>
        <v>50.592642857142856</v>
      </c>
      <c r="R107">
        <f t="shared" si="120"/>
        <v>241.59564285714285</v>
      </c>
      <c r="S107">
        <f t="shared" si="120"/>
        <v>268.3762857142857</v>
      </c>
      <c r="T107">
        <f t="shared" si="120"/>
        <v>14.579285714285716</v>
      </c>
      <c r="U107">
        <f t="shared" si="120"/>
        <v>37.130785714285715</v>
      </c>
      <c r="V107" s="7">
        <f t="shared" si="103"/>
        <v>0.11021428571430647</v>
      </c>
      <c r="W107" s="7">
        <f t="shared" si="98"/>
        <v>-7.6642857142857679E-2</v>
      </c>
      <c r="X107" s="7">
        <f t="shared" si="99"/>
        <v>0.65135714285716517</v>
      </c>
      <c r="Y107" s="7">
        <f t="shared" si="100"/>
        <v>0.52171428571432443</v>
      </c>
      <c r="Z107" s="7">
        <f t="shared" si="104"/>
        <v>0.56228571428571605</v>
      </c>
      <c r="AA107" s="7">
        <f t="shared" si="105"/>
        <v>0.24378571428571405</v>
      </c>
      <c r="AB107" s="7">
        <f t="shared" ref="AB107:AG107" si="131">AVERAGE(V105:V109)</f>
        <v>-0.12888461538461229</v>
      </c>
      <c r="AC107" s="7">
        <f t="shared" si="131"/>
        <v>-0.17692747252747409</v>
      </c>
      <c r="AD107" s="7">
        <f t="shared" si="131"/>
        <v>0.55210769230770329</v>
      </c>
      <c r="AE107" s="7">
        <f t="shared" si="131"/>
        <v>0.4339219780219537</v>
      </c>
      <c r="AF107" s="7">
        <f t="shared" si="131"/>
        <v>0.34067032967033056</v>
      </c>
      <c r="AG107" s="7">
        <f t="shared" si="131"/>
        <v>0.17413956043955903</v>
      </c>
      <c r="AH107" s="7">
        <f t="shared" si="111"/>
        <v>0.67999556435220421</v>
      </c>
      <c r="AS107">
        <v>1.8229</v>
      </c>
      <c r="AT107" s="1">
        <f t="shared" si="124"/>
        <v>0.24286214285714289</v>
      </c>
      <c r="AU107" s="5">
        <f t="shared" si="107"/>
        <v>1.580037857142857</v>
      </c>
      <c r="AV107" s="5">
        <f t="shared" si="109"/>
        <v>0.92326918681318682</v>
      </c>
    </row>
    <row r="108" spans="1:48" x14ac:dyDescent="0.25">
      <c r="A108" s="5">
        <v>-4.9000000000000002E-2</v>
      </c>
      <c r="B108" s="5">
        <f t="shared" si="96"/>
        <v>6.892109500805153E-3</v>
      </c>
      <c r="C108">
        <v>2007</v>
      </c>
      <c r="D108" t="s">
        <v>0</v>
      </c>
      <c r="E108">
        <v>4</v>
      </c>
      <c r="F108">
        <v>0.29399999999999998</v>
      </c>
      <c r="G108">
        <f t="shared" si="122"/>
        <v>0.33514285714285713</v>
      </c>
      <c r="H108">
        <f t="shared" si="102"/>
        <v>-4.1142857142857148E-2</v>
      </c>
      <c r="I108" s="5">
        <f t="shared" si="97"/>
        <v>-3.3166666666666678E-2</v>
      </c>
      <c r="J108" s="7">
        <v>92.954999999999998</v>
      </c>
      <c r="K108" s="7">
        <v>49.658999999999999</v>
      </c>
      <c r="L108" s="7">
        <v>241.529</v>
      </c>
      <c r="M108" s="7">
        <v>269.33</v>
      </c>
      <c r="N108" s="7">
        <v>-1.5449999999999999</v>
      </c>
      <c r="O108" s="7">
        <v>13.949</v>
      </c>
      <c r="P108">
        <f t="shared" si="120"/>
        <v>93.424428571428592</v>
      </c>
      <c r="Q108">
        <f t="shared" si="120"/>
        <v>50.110500000000002</v>
      </c>
      <c r="R108">
        <f t="shared" si="120"/>
        <v>241.0950714285714</v>
      </c>
      <c r="S108">
        <f t="shared" si="120"/>
        <v>268.95857142857142</v>
      </c>
      <c r="T108">
        <f t="shared" si="120"/>
        <v>-1.7888571428571431</v>
      </c>
      <c r="U108">
        <f t="shared" si="120"/>
        <v>13.660357142857142</v>
      </c>
      <c r="V108" s="7">
        <f t="shared" si="103"/>
        <v>-0.46942857142859395</v>
      </c>
      <c r="W108" s="7">
        <f t="shared" si="98"/>
        <v>-0.4515000000000029</v>
      </c>
      <c r="X108" s="7">
        <f t="shared" si="99"/>
        <v>0.43392857142859498</v>
      </c>
      <c r="Y108" s="7">
        <f t="shared" si="100"/>
        <v>0.37142857142856656</v>
      </c>
      <c r="Z108" s="7">
        <f t="shared" si="104"/>
        <v>-0.24385714285714322</v>
      </c>
      <c r="AA108" s="7">
        <f t="shared" si="105"/>
        <v>-0.28864285714285742</v>
      </c>
      <c r="AB108" s="7">
        <f t="shared" ref="AB108:AG108" si="132">AVERAGE(V106:V110)</f>
        <v>-0.20871428571428224</v>
      </c>
      <c r="AC108" s="7">
        <f t="shared" si="132"/>
        <v>-0.24006703296703619</v>
      </c>
      <c r="AD108" s="7">
        <f t="shared" si="132"/>
        <v>0.2713285714285803</v>
      </c>
      <c r="AE108" s="7">
        <f t="shared" si="132"/>
        <v>0.24830219780218385</v>
      </c>
      <c r="AF108" s="7">
        <f t="shared" si="132"/>
        <v>-3.41230769230755E-2</v>
      </c>
      <c r="AG108" s="7">
        <f t="shared" si="132"/>
        <v>-8.8906593406592016E-2</v>
      </c>
      <c r="AH108" s="7">
        <f t="shared" si="111"/>
        <v>0.30482460534190603</v>
      </c>
      <c r="AS108">
        <v>-0.70950000000000002</v>
      </c>
      <c r="AT108" s="1">
        <f t="shared" si="124"/>
        <v>0.56986571428571431</v>
      </c>
      <c r="AU108" s="5">
        <f t="shared" si="107"/>
        <v>-1.2793657142857144</v>
      </c>
      <c r="AV108" s="5">
        <f t="shared" si="109"/>
        <v>5.336658241758243E-2</v>
      </c>
    </row>
    <row r="109" spans="1:48" x14ac:dyDescent="0.25">
      <c r="A109" s="5">
        <v>0.187</v>
      </c>
      <c r="B109" s="5">
        <f t="shared" si="96"/>
        <v>-6.2157809983896944E-3</v>
      </c>
      <c r="C109">
        <v>2007</v>
      </c>
      <c r="D109" t="s">
        <v>0</v>
      </c>
      <c r="E109">
        <v>5</v>
      </c>
      <c r="F109">
        <v>0.28799999999999998</v>
      </c>
      <c r="G109">
        <f t="shared" si="122"/>
        <v>0.33628571428571424</v>
      </c>
      <c r="H109">
        <f t="shared" si="102"/>
        <v>-4.8285714285714265E-2</v>
      </c>
      <c r="I109" s="5">
        <f t="shared" si="97"/>
        <v>-3.0690476190476174E-2</v>
      </c>
      <c r="J109" s="7">
        <v>89.382000000000005</v>
      </c>
      <c r="K109" s="7">
        <v>49.347000000000001</v>
      </c>
      <c r="L109" s="7">
        <v>242.08500000000001</v>
      </c>
      <c r="M109" s="7">
        <v>269.92899999999997</v>
      </c>
      <c r="N109" s="7">
        <v>-18.132999999999999</v>
      </c>
      <c r="O109" s="7">
        <v>-5.944</v>
      </c>
      <c r="P109">
        <f t="shared" si="120"/>
        <v>89.40128571428572</v>
      </c>
      <c r="Q109">
        <f t="shared" si="120"/>
        <v>49.41957142857143</v>
      </c>
      <c r="R109">
        <f t="shared" si="120"/>
        <v>241.72628571428572</v>
      </c>
      <c r="S109">
        <f t="shared" si="120"/>
        <v>269.81807142857144</v>
      </c>
      <c r="T109">
        <f t="shared" si="120"/>
        <v>-17.907999999999998</v>
      </c>
      <c r="U109">
        <f t="shared" si="120"/>
        <v>-6.0192142857142859</v>
      </c>
      <c r="V109" s="7">
        <f t="shared" si="103"/>
        <v>-1.9285714285715017E-2</v>
      </c>
      <c r="W109" s="7">
        <f t="shared" si="98"/>
        <v>-7.2571428571428953E-2</v>
      </c>
      <c r="X109" s="7">
        <f t="shared" si="99"/>
        <v>0.3587142857142851</v>
      </c>
      <c r="Y109" s="7">
        <f t="shared" si="100"/>
        <v>0.11092857142853063</v>
      </c>
      <c r="Z109" s="7">
        <f t="shared" si="104"/>
        <v>0.22500000000000142</v>
      </c>
      <c r="AA109" s="7">
        <f t="shared" si="105"/>
        <v>-7.52142857142859E-2</v>
      </c>
      <c r="AB109" s="7">
        <f t="shared" ref="AB109:AG109" si="133">AVERAGE(V107:V111)</f>
        <v>-0.2065999999999974</v>
      </c>
      <c r="AC109" s="7">
        <f t="shared" si="133"/>
        <v>-0.24712857142857417</v>
      </c>
      <c r="AD109" s="7">
        <f t="shared" si="133"/>
        <v>0.2456285714285798</v>
      </c>
      <c r="AE109" s="7">
        <f t="shared" si="133"/>
        <v>0.19264285714285734</v>
      </c>
      <c r="AF109" s="7">
        <f t="shared" si="133"/>
        <v>-1.6242857142857049E-2</v>
      </c>
      <c r="AG109" s="7">
        <f t="shared" si="133"/>
        <v>-0.10989999999999914</v>
      </c>
      <c r="AH109" s="7">
        <f t="shared" si="111"/>
        <v>0.19104016173841074</v>
      </c>
      <c r="AS109">
        <v>0.77893999999999997</v>
      </c>
      <c r="AT109" s="1">
        <f t="shared" si="124"/>
        <v>-0.27063071428571428</v>
      </c>
      <c r="AU109" s="5">
        <f t="shared" si="107"/>
        <v>1.0495707142857142</v>
      </c>
      <c r="AV109" s="5">
        <f t="shared" si="109"/>
        <v>-0.28126357142857145</v>
      </c>
    </row>
    <row r="110" spans="1:48" x14ac:dyDescent="0.25">
      <c r="A110" s="5">
        <v>-0.33100000000000002</v>
      </c>
      <c r="B110" s="5">
        <f t="shared" si="96"/>
        <v>-1.3977455716586151E-2</v>
      </c>
      <c r="C110">
        <v>2007</v>
      </c>
      <c r="D110" t="s">
        <v>0</v>
      </c>
      <c r="E110">
        <v>6</v>
      </c>
      <c r="F110">
        <v>0.35599999999999998</v>
      </c>
      <c r="G110">
        <f t="shared" si="122"/>
        <v>0.3586428571428571</v>
      </c>
      <c r="H110">
        <f t="shared" si="102"/>
        <v>-2.6428571428571135E-3</v>
      </c>
      <c r="I110" s="5">
        <f t="shared" si="97"/>
        <v>-2.8023809523809524E-2</v>
      </c>
      <c r="J110" s="7">
        <v>87.010999999999996</v>
      </c>
      <c r="K110" s="7">
        <v>46.975999999999999</v>
      </c>
      <c r="L110" s="7">
        <v>242.23</v>
      </c>
      <c r="M110" s="7">
        <v>270.125</v>
      </c>
      <c r="N110" s="7">
        <v>-25.728999999999999</v>
      </c>
      <c r="O110" s="7">
        <v>-13.589</v>
      </c>
      <c r="P110">
        <f t="shared" si="120"/>
        <v>87.263071428571408</v>
      </c>
      <c r="Q110">
        <f t="shared" si="120"/>
        <v>47.335928571428575</v>
      </c>
      <c r="R110">
        <f t="shared" si="120"/>
        <v>242.71135714285714</v>
      </c>
      <c r="S110">
        <f t="shared" si="120"/>
        <v>270.32071428571425</v>
      </c>
      <c r="T110">
        <f t="shared" si="120"/>
        <v>-26.425428571428569</v>
      </c>
      <c r="U110">
        <f t="shared" si="120"/>
        <v>-14.107999999999995</v>
      </c>
      <c r="V110" s="7">
        <f t="shared" si="103"/>
        <v>-0.25207142857141207</v>
      </c>
      <c r="W110" s="7">
        <f t="shared" si="98"/>
        <v>-0.35992857142857559</v>
      </c>
      <c r="X110" s="7">
        <f t="shared" si="99"/>
        <v>-0.48135714285714926</v>
      </c>
      <c r="Y110" s="7">
        <f t="shared" si="100"/>
        <v>-0.19571428571424576</v>
      </c>
      <c r="Z110" s="7">
        <f t="shared" si="104"/>
        <v>-0.6964285714285694</v>
      </c>
      <c r="AA110" s="7">
        <f t="shared" si="105"/>
        <v>-0.5189999999999948</v>
      </c>
      <c r="AB110" s="7">
        <f t="shared" ref="AB110:AG110" si="134">AVERAGE(V108:V112)</f>
        <v>-0.20254285714285913</v>
      </c>
      <c r="AC110" s="7">
        <f t="shared" si="134"/>
        <v>-0.30202857142857481</v>
      </c>
      <c r="AD110" s="7">
        <f t="shared" si="134"/>
        <v>9.6428571428583604E-2</v>
      </c>
      <c r="AE110" s="7">
        <f t="shared" si="134"/>
        <v>0.12590000000000146</v>
      </c>
      <c r="AF110" s="7">
        <f t="shared" si="134"/>
        <v>-4.9271428571428542E-2</v>
      </c>
      <c r="AG110" s="7">
        <f t="shared" si="134"/>
        <v>-0.11901428571428489</v>
      </c>
      <c r="AH110" s="7">
        <f t="shared" si="111"/>
        <v>-1.1495960859874026E-2</v>
      </c>
      <c r="AS110">
        <v>-0.69194999999999995</v>
      </c>
      <c r="AT110" s="1">
        <f t="shared" si="124"/>
        <v>-8.9199285714286008E-2</v>
      </c>
      <c r="AU110" s="5">
        <f t="shared" si="107"/>
        <v>-0.60275071428571392</v>
      </c>
      <c r="AV110" s="5">
        <f t="shared" si="109"/>
        <v>-0.39406299999999994</v>
      </c>
    </row>
    <row r="111" spans="1:48" x14ac:dyDescent="0.25">
      <c r="A111" s="5">
        <v>-0.28999999999999998</v>
      </c>
      <c r="B111" s="5">
        <f t="shared" si="96"/>
        <v>-3.4170692431561997E-2</v>
      </c>
      <c r="C111">
        <v>2007</v>
      </c>
      <c r="D111" t="s">
        <v>0</v>
      </c>
      <c r="E111">
        <v>7</v>
      </c>
      <c r="F111">
        <v>0.36899999999999999</v>
      </c>
      <c r="G111">
        <f t="shared" si="122"/>
        <v>0.40214285714285719</v>
      </c>
      <c r="H111">
        <f t="shared" si="102"/>
        <v>-3.3142857142857196E-2</v>
      </c>
      <c r="I111" s="5">
        <f t="shared" si="97"/>
        <v>-4.9309523809523803E-2</v>
      </c>
      <c r="J111" s="7">
        <v>86.025999999999996</v>
      </c>
      <c r="K111" s="7">
        <v>45.411999999999999</v>
      </c>
      <c r="L111" s="7">
        <v>243.703</v>
      </c>
      <c r="M111" s="7">
        <v>270.53199999999998</v>
      </c>
      <c r="N111" s="7">
        <v>-23.4</v>
      </c>
      <c r="O111" s="7">
        <v>-9.6159999999999997</v>
      </c>
      <c r="P111">
        <f t="shared" si="120"/>
        <v>86.428428571428569</v>
      </c>
      <c r="Q111">
        <f t="shared" si="120"/>
        <v>45.687000000000005</v>
      </c>
      <c r="R111">
        <f t="shared" si="120"/>
        <v>243.4375</v>
      </c>
      <c r="S111">
        <f t="shared" si="120"/>
        <v>270.37714285714287</v>
      </c>
      <c r="T111">
        <f t="shared" si="120"/>
        <v>-23.328214285714289</v>
      </c>
      <c r="U111">
        <f t="shared" si="120"/>
        <v>-9.5264285714285712</v>
      </c>
      <c r="V111" s="7">
        <f t="shared" si="103"/>
        <v>-0.40242857142857247</v>
      </c>
      <c r="W111" s="7">
        <f t="shared" si="98"/>
        <v>-0.27500000000000568</v>
      </c>
      <c r="X111" s="7">
        <f t="shared" si="99"/>
        <v>0.26550000000000296</v>
      </c>
      <c r="Y111" s="7">
        <f t="shared" si="100"/>
        <v>0.15485714285711083</v>
      </c>
      <c r="Z111" s="7">
        <f t="shared" si="104"/>
        <v>7.1785714285709901E-2</v>
      </c>
      <c r="AA111" s="7">
        <f t="shared" si="105"/>
        <v>8.9571428571428413E-2</v>
      </c>
      <c r="AB111" s="7">
        <f t="shared" ref="AB111:AG111" si="135">AVERAGE(V109:V113)</f>
        <v>-6.8442857142858318E-2</v>
      </c>
      <c r="AC111" s="7">
        <f t="shared" si="135"/>
        <v>-0.19588571428571697</v>
      </c>
      <c r="AD111" s="7">
        <f t="shared" si="135"/>
        <v>8.0614285714301556E-2</v>
      </c>
      <c r="AE111" s="7">
        <f t="shared" si="135"/>
        <v>9.8214285714300326E-2</v>
      </c>
      <c r="AF111" s="7">
        <f t="shared" si="135"/>
        <v>0.1960285714285715</v>
      </c>
      <c r="AG111" s="7">
        <f t="shared" si="135"/>
        <v>8.6700000000001512E-2</v>
      </c>
      <c r="AH111" s="7">
        <f t="shared" si="111"/>
        <v>7.3937558616053126E-2</v>
      </c>
      <c r="AS111">
        <v>-2.3482500000000002</v>
      </c>
      <c r="AT111" s="1">
        <f t="shared" si="124"/>
        <v>-0.19443999999999997</v>
      </c>
      <c r="AU111" s="5">
        <f t="shared" si="107"/>
        <v>-2.15381</v>
      </c>
      <c r="AV111" s="5">
        <f t="shared" si="109"/>
        <v>0.21538257142857145</v>
      </c>
    </row>
    <row r="112" spans="1:48" x14ac:dyDescent="0.25">
      <c r="A112" s="5">
        <v>-0.44</v>
      </c>
      <c r="B112" s="5">
        <f t="shared" si="96"/>
        <v>-6.0933977455716583E-2</v>
      </c>
      <c r="C112">
        <v>2007</v>
      </c>
      <c r="D112" t="s">
        <v>0</v>
      </c>
      <c r="E112">
        <v>8</v>
      </c>
      <c r="F112">
        <v>0.30399999999999999</v>
      </c>
      <c r="G112">
        <f t="shared" si="122"/>
        <v>0.41614285714285709</v>
      </c>
      <c r="H112">
        <f t="shared" si="102"/>
        <v>-0.1121428571428571</v>
      </c>
      <c r="I112" s="5">
        <f t="shared" si="97"/>
        <v>-7.6285714285714304E-2</v>
      </c>
      <c r="J112" s="7">
        <v>89.241</v>
      </c>
      <c r="K112" s="7">
        <v>45.747</v>
      </c>
      <c r="L112" s="7">
        <v>243.69499999999999</v>
      </c>
      <c r="M112" s="7">
        <v>270.19600000000003</v>
      </c>
      <c r="N112" s="7">
        <v>-12.083</v>
      </c>
      <c r="O112" s="7">
        <v>4.91</v>
      </c>
      <c r="P112">
        <f t="shared" si="120"/>
        <v>89.110500000000002</v>
      </c>
      <c r="Q112">
        <f t="shared" si="120"/>
        <v>46.098142857142861</v>
      </c>
      <c r="R112">
        <f t="shared" si="120"/>
        <v>243.78964285714281</v>
      </c>
      <c r="S112">
        <f t="shared" si="120"/>
        <v>270.00799999999998</v>
      </c>
      <c r="T112">
        <f t="shared" si="120"/>
        <v>-11.685857142857142</v>
      </c>
      <c r="U112">
        <f t="shared" si="120"/>
        <v>5.1082142857142854</v>
      </c>
      <c r="V112" s="7">
        <f t="shared" si="103"/>
        <v>0.13049999999999784</v>
      </c>
      <c r="W112" s="7">
        <f t="shared" si="98"/>
        <v>-0.35114285714286098</v>
      </c>
      <c r="X112" s="7">
        <f t="shared" si="99"/>
        <v>-9.4642857142815728E-2</v>
      </c>
      <c r="Y112" s="7">
        <f t="shared" si="100"/>
        <v>0.18800000000004502</v>
      </c>
      <c r="Z112" s="7">
        <f t="shared" si="104"/>
        <v>0.39714285714285857</v>
      </c>
      <c r="AA112" s="7">
        <f t="shared" si="105"/>
        <v>0.19821428571428523</v>
      </c>
      <c r="AB112" s="7">
        <f t="shared" ref="AB112:AG112" si="136">AVERAGE(V110:V114)</f>
        <v>-0.15960000000000321</v>
      </c>
      <c r="AC112" s="7">
        <f t="shared" si="136"/>
        <v>-0.1707000000000008</v>
      </c>
      <c r="AD112" s="7">
        <f t="shared" si="136"/>
        <v>6.4642857142871435E-2</v>
      </c>
      <c r="AE112" s="7">
        <f t="shared" si="136"/>
        <v>0.12207142857145073</v>
      </c>
      <c r="AF112" s="7">
        <f t="shared" si="136"/>
        <v>0.1845142857142858</v>
      </c>
      <c r="AG112" s="7">
        <f t="shared" si="136"/>
        <v>0.23132857142857316</v>
      </c>
      <c r="AH112" s="7">
        <f t="shared" si="111"/>
        <v>7.1538466966736589E-2</v>
      </c>
      <c r="AS112">
        <v>1.4500900000000001</v>
      </c>
      <c r="AT112" s="1">
        <f t="shared" si="124"/>
        <v>0.43404928571428564</v>
      </c>
      <c r="AU112" s="5">
        <f t="shared" si="107"/>
        <v>1.0160407142857144</v>
      </c>
      <c r="AV112" s="5">
        <f t="shared" si="109"/>
        <v>-0.3206794285714285</v>
      </c>
    </row>
    <row r="113" spans="1:48" x14ac:dyDescent="0.25">
      <c r="A113" s="5">
        <v>-1.1619999999999999</v>
      </c>
      <c r="B113" s="5">
        <f t="shared" si="96"/>
        <v>-8.8373590982286629E-2</v>
      </c>
      <c r="C113">
        <v>2007</v>
      </c>
      <c r="D113" t="s">
        <v>0</v>
      </c>
      <c r="E113">
        <v>9</v>
      </c>
      <c r="F113">
        <v>0.29299999999999998</v>
      </c>
      <c r="G113">
        <f t="shared" si="122"/>
        <v>0.37657142857142861</v>
      </c>
      <c r="H113">
        <f t="shared" si="102"/>
        <v>-8.357142857142863E-2</v>
      </c>
      <c r="I113" s="5">
        <f t="shared" si="97"/>
        <v>-9.8547619047619051E-2</v>
      </c>
      <c r="J113" s="7">
        <v>96.082999999999998</v>
      </c>
      <c r="K113" s="7">
        <v>48.667999999999999</v>
      </c>
      <c r="L113" s="7">
        <v>243.428</v>
      </c>
      <c r="M113" s="7">
        <v>269.45800000000003</v>
      </c>
      <c r="N113" s="7">
        <v>2.8719999999999999</v>
      </c>
      <c r="O113" s="7">
        <v>24.254999999999999</v>
      </c>
      <c r="P113">
        <f t="shared" si="120"/>
        <v>95.881928571428588</v>
      </c>
      <c r="Q113">
        <f t="shared" si="120"/>
        <v>48.588785714285713</v>
      </c>
      <c r="R113">
        <f t="shared" si="120"/>
        <v>243.07314285714281</v>
      </c>
      <c r="S113">
        <f t="shared" si="120"/>
        <v>269.22499999999997</v>
      </c>
      <c r="T113">
        <f t="shared" si="120"/>
        <v>3.8546428571428568</v>
      </c>
      <c r="U113">
        <f t="shared" si="120"/>
        <v>24.994928571428574</v>
      </c>
      <c r="V113" s="7">
        <f t="shared" si="103"/>
        <v>0.20107142857141014</v>
      </c>
      <c r="W113" s="7">
        <f t="shared" si="98"/>
        <v>7.9214285714286348E-2</v>
      </c>
      <c r="X113" s="7">
        <f t="shared" si="99"/>
        <v>0.35485714285718473</v>
      </c>
      <c r="Y113" s="7">
        <f t="shared" si="100"/>
        <v>0.23300000000006094</v>
      </c>
      <c r="Z113" s="7">
        <f t="shared" si="104"/>
        <v>0.98264285714285693</v>
      </c>
      <c r="AA113" s="7">
        <f t="shared" si="105"/>
        <v>0.7399285714285746</v>
      </c>
      <c r="AB113" s="7">
        <f t="shared" ref="AB113:AG113" si="137">AVERAGE(V111:V115)</f>
        <v>-7.1970329670335786E-2</v>
      </c>
      <c r="AC113" s="7">
        <f t="shared" si="137"/>
        <v>-7.3637362637364839E-2</v>
      </c>
      <c r="AD113" s="7">
        <f t="shared" si="137"/>
        <v>0.18365274725276209</v>
      </c>
      <c r="AE113" s="7">
        <f t="shared" si="137"/>
        <v>0.15529120879122046</v>
      </c>
      <c r="AF113" s="7">
        <f t="shared" si="137"/>
        <v>0.43878461538461311</v>
      </c>
      <c r="AG113" s="7">
        <f t="shared" si="137"/>
        <v>0.40942087912087838</v>
      </c>
      <c r="AH113" s="7">
        <f t="shared" si="111"/>
        <v>0.33562515947626131</v>
      </c>
      <c r="AS113">
        <v>3.0183599999999999</v>
      </c>
      <c r="AT113" s="1">
        <f t="shared" si="124"/>
        <v>1.2504978571428573</v>
      </c>
      <c r="AU113" s="5">
        <f t="shared" si="107"/>
        <v>1.7678621428571426</v>
      </c>
      <c r="AV113" s="5">
        <f t="shared" si="109"/>
        <v>-0.12499236263736262</v>
      </c>
    </row>
    <row r="114" spans="1:48" x14ac:dyDescent="0.25">
      <c r="A114" s="5">
        <v>-1.1419999999999999</v>
      </c>
      <c r="B114" s="5">
        <f t="shared" si="96"/>
        <v>-0.11210950080515297</v>
      </c>
      <c r="C114">
        <v>2007</v>
      </c>
      <c r="D114" t="s">
        <v>0</v>
      </c>
      <c r="E114">
        <v>10</v>
      </c>
      <c r="F114">
        <v>0.255</v>
      </c>
      <c r="G114">
        <f t="shared" si="122"/>
        <v>0.35492857142857143</v>
      </c>
      <c r="H114">
        <f t="shared" si="102"/>
        <v>-9.9928571428571422E-2</v>
      </c>
      <c r="I114" s="5">
        <f t="shared" si="97"/>
        <v>-0.10873076923076926</v>
      </c>
      <c r="J114" s="7">
        <v>104.289</v>
      </c>
      <c r="K114" s="7">
        <v>51.325000000000003</v>
      </c>
      <c r="L114" s="7">
        <v>241.922</v>
      </c>
      <c r="M114" s="7">
        <v>268.32799999999997</v>
      </c>
      <c r="N114" s="7">
        <v>16.780999999999999</v>
      </c>
      <c r="O114" s="7">
        <v>43.337000000000003</v>
      </c>
      <c r="P114">
        <f t="shared" si="120"/>
        <v>104.76407142857144</v>
      </c>
      <c r="Q114">
        <f t="shared" si="120"/>
        <v>51.271642857142851</v>
      </c>
      <c r="R114">
        <f t="shared" si="120"/>
        <v>241.64314285714286</v>
      </c>
      <c r="S114">
        <f t="shared" si="120"/>
        <v>268.09778571428569</v>
      </c>
      <c r="T114">
        <f t="shared" si="120"/>
        <v>16.948428571428572</v>
      </c>
      <c r="U114">
        <f t="shared" si="120"/>
        <v>43.984928571428576</v>
      </c>
      <c r="V114" s="7">
        <f t="shared" si="103"/>
        <v>-0.47507142857143947</v>
      </c>
      <c r="W114" s="7">
        <f t="shared" si="98"/>
        <v>5.3357142857151985E-2</v>
      </c>
      <c r="X114" s="7">
        <f t="shared" si="99"/>
        <v>0.27885714285713448</v>
      </c>
      <c r="Y114" s="7">
        <f t="shared" si="100"/>
        <v>0.2302142857142826</v>
      </c>
      <c r="Z114" s="7">
        <f t="shared" si="104"/>
        <v>0.16742857142857304</v>
      </c>
      <c r="AA114" s="7">
        <f t="shared" si="105"/>
        <v>0.6479285714285723</v>
      </c>
      <c r="AB114" s="7">
        <f t="shared" ref="AB114:AG114" si="138">AVERAGE(V112:V116)</f>
        <v>0.20000769230769039</v>
      </c>
      <c r="AC114" s="7">
        <f t="shared" si="138"/>
        <v>0.13099340659340442</v>
      </c>
      <c r="AD114" s="7">
        <f t="shared" si="138"/>
        <v>0.18626043956045352</v>
      </c>
      <c r="AE114" s="7">
        <f t="shared" si="138"/>
        <v>0.18321208791210211</v>
      </c>
      <c r="AF114" s="7">
        <f t="shared" si="138"/>
        <v>0.70815054945054823</v>
      </c>
      <c r="AG114" s="7">
        <f t="shared" si="138"/>
        <v>0.63659890109889883</v>
      </c>
      <c r="AH114" s="7">
        <f t="shared" si="111"/>
        <v>0.52663548302217389</v>
      </c>
      <c r="AS114">
        <v>-0.4677</v>
      </c>
      <c r="AT114" s="1">
        <f t="shared" si="124"/>
        <v>1.1630392857142855</v>
      </c>
      <c r="AU114" s="5">
        <f t="shared" si="107"/>
        <v>-1.6307392857142855</v>
      </c>
      <c r="AV114" s="5">
        <f t="shared" si="109"/>
        <v>0.5157707142857143</v>
      </c>
    </row>
    <row r="115" spans="1:48" x14ac:dyDescent="0.25">
      <c r="A115" s="5">
        <v>-1.177</v>
      </c>
      <c r="B115" s="5">
        <f t="shared" si="96"/>
        <v>-0.11230273752012884</v>
      </c>
      <c r="C115">
        <v>2007</v>
      </c>
      <c r="D115" t="s">
        <v>0</v>
      </c>
      <c r="E115">
        <v>11</v>
      </c>
      <c r="F115">
        <v>0.18</v>
      </c>
      <c r="G115">
        <f t="shared" si="122"/>
        <v>0.32269230769230772</v>
      </c>
      <c r="H115">
        <f t="shared" si="102"/>
        <v>-0.14269230769230773</v>
      </c>
      <c r="I115" s="5">
        <f t="shared" si="97"/>
        <v>-0.13513003663003664</v>
      </c>
      <c r="J115" s="7">
        <v>112.89100000000001</v>
      </c>
      <c r="K115" s="7">
        <v>53.33</v>
      </c>
      <c r="L115" s="7">
        <v>240.41399999999999</v>
      </c>
      <c r="M115" s="7">
        <v>267.16699999999997</v>
      </c>
      <c r="N115" s="7">
        <v>25.388000000000002</v>
      </c>
      <c r="O115" s="7">
        <v>58.195</v>
      </c>
      <c r="P115">
        <f t="shared" ref="P115:U130" si="139">P103</f>
        <v>112.70492307692308</v>
      </c>
      <c r="Q115">
        <f t="shared" si="139"/>
        <v>53.204615384615394</v>
      </c>
      <c r="R115">
        <f t="shared" si="139"/>
        <v>240.30030769230768</v>
      </c>
      <c r="S115">
        <f t="shared" si="139"/>
        <v>267.19661538461537</v>
      </c>
      <c r="T115">
        <f t="shared" si="139"/>
        <v>25.962923076923069</v>
      </c>
      <c r="U115">
        <f t="shared" si="139"/>
        <v>58.566461538461532</v>
      </c>
      <c r="V115" s="7">
        <f t="shared" si="103"/>
        <v>0.18607692307692503</v>
      </c>
      <c r="W115" s="7">
        <f t="shared" si="98"/>
        <v>0.1253846153846041</v>
      </c>
      <c r="X115" s="7">
        <f t="shared" si="99"/>
        <v>0.11369230769230398</v>
      </c>
      <c r="Y115" s="7">
        <f t="shared" si="100"/>
        <v>-2.9615384615397033E-2</v>
      </c>
      <c r="Z115" s="7">
        <f t="shared" si="104"/>
        <v>0.5749230769230671</v>
      </c>
      <c r="AA115" s="7">
        <f t="shared" si="105"/>
        <v>0.3714615384615314</v>
      </c>
      <c r="AB115" s="7">
        <f t="shared" ref="AB115:AG115" si="140">AVERAGE(V113:V117)</f>
        <v>0.26872307692307801</v>
      </c>
      <c r="AC115" s="7">
        <f t="shared" si="140"/>
        <v>0.28377582417582231</v>
      </c>
      <c r="AD115" s="7">
        <f t="shared" si="140"/>
        <v>4.7496703296707209E-2</v>
      </c>
      <c r="AE115" s="7">
        <f t="shared" si="140"/>
        <v>-6.7910989010988493E-2</v>
      </c>
      <c r="AF115" s="7">
        <f t="shared" si="140"/>
        <v>0.57062967032966871</v>
      </c>
      <c r="AG115" s="7">
        <f t="shared" si="140"/>
        <v>0.47080219780219534</v>
      </c>
      <c r="AH115" s="7">
        <f t="shared" si="111"/>
        <v>0.28981157625119863</v>
      </c>
      <c r="AS115">
        <v>0.84053999999999995</v>
      </c>
      <c r="AT115" s="1">
        <f t="shared" si="124"/>
        <v>0.4648553846153845</v>
      </c>
      <c r="AU115" s="5">
        <f t="shared" si="107"/>
        <v>0.37568461538461545</v>
      </c>
      <c r="AV115" s="5">
        <f t="shared" si="109"/>
        <v>3.8189032967033E-2</v>
      </c>
    </row>
    <row r="116" spans="1:48" x14ac:dyDescent="0.25">
      <c r="A116" s="5">
        <v>-1.1679999999999999</v>
      </c>
      <c r="B116" s="5">
        <f t="shared" si="96"/>
        <v>-0.10808373590982287</v>
      </c>
      <c r="C116">
        <v>2007</v>
      </c>
      <c r="D116" t="s">
        <v>0</v>
      </c>
      <c r="E116">
        <v>12</v>
      </c>
      <c r="F116">
        <v>0.13800000000000001</v>
      </c>
      <c r="G116">
        <f t="shared" si="122"/>
        <v>0.30076923076923079</v>
      </c>
      <c r="H116">
        <f t="shared" si="102"/>
        <v>-0.16276923076923078</v>
      </c>
      <c r="I116" s="5">
        <f t="shared" si="97"/>
        <v>-0.15815384615384614</v>
      </c>
      <c r="J116" s="7">
        <v>116.43300000000001</v>
      </c>
      <c r="K116" s="7">
        <v>53.296999999999997</v>
      </c>
      <c r="L116" s="7">
        <v>240.392</v>
      </c>
      <c r="M116" s="7">
        <v>267.24799999999999</v>
      </c>
      <c r="N116" s="7">
        <v>29.702999999999999</v>
      </c>
      <c r="O116" s="7">
        <v>65.981999999999999</v>
      </c>
      <c r="P116">
        <f t="shared" si="139"/>
        <v>115.47553846153845</v>
      </c>
      <c r="Q116">
        <f t="shared" si="139"/>
        <v>52.548846153846156</v>
      </c>
      <c r="R116">
        <f t="shared" si="139"/>
        <v>240.11346153846154</v>
      </c>
      <c r="S116">
        <f t="shared" si="139"/>
        <v>266.95353846153847</v>
      </c>
      <c r="T116">
        <f t="shared" si="139"/>
        <v>31.121615384615385</v>
      </c>
      <c r="U116">
        <f t="shared" si="139"/>
        <v>67.20746153846153</v>
      </c>
      <c r="V116" s="7">
        <f t="shared" si="103"/>
        <v>0.95746153846155835</v>
      </c>
      <c r="W116" s="7">
        <f t="shared" si="98"/>
        <v>0.74815384615384062</v>
      </c>
      <c r="X116" s="7">
        <f t="shared" si="99"/>
        <v>0.27853846153846007</v>
      </c>
      <c r="Y116" s="7">
        <f t="shared" si="100"/>
        <v>0.29446153846151901</v>
      </c>
      <c r="Z116" s="7">
        <f t="shared" si="104"/>
        <v>1.4186153846153857</v>
      </c>
      <c r="AA116" s="7">
        <f t="shared" si="105"/>
        <v>1.2254615384615306</v>
      </c>
      <c r="AB116" s="7">
        <f t="shared" ref="AB116:AG116" si="141">AVERAGE(V114:V118)</f>
        <v>0.34090879120879547</v>
      </c>
      <c r="AC116" s="7">
        <f t="shared" si="141"/>
        <v>0.3201945054945014</v>
      </c>
      <c r="AD116" s="7">
        <f t="shared" si="141"/>
        <v>-8.8274725274732194E-2</v>
      </c>
      <c r="AE116" s="7">
        <f t="shared" si="141"/>
        <v>-0.2410802197802468</v>
      </c>
      <c r="AF116" s="7">
        <f t="shared" si="141"/>
        <v>0.45077802197802086</v>
      </c>
      <c r="AG116" s="7">
        <f t="shared" si="141"/>
        <v>0.27772417582417291</v>
      </c>
      <c r="AH116" s="7">
        <f t="shared" si="111"/>
        <v>8.8010827411607817E-2</v>
      </c>
      <c r="AS116">
        <v>1.4765600000000001</v>
      </c>
      <c r="AT116" s="1">
        <f t="shared" si="124"/>
        <v>0.42655461538461548</v>
      </c>
      <c r="AU116" s="5">
        <f t="shared" si="107"/>
        <v>1.0500053846153845</v>
      </c>
      <c r="AV116" s="5">
        <f t="shared" si="109"/>
        <v>-0.30865524175824166</v>
      </c>
    </row>
    <row r="117" spans="1:48" x14ac:dyDescent="0.25">
      <c r="A117" s="5">
        <v>-1.0109999999999999</v>
      </c>
      <c r="B117" s="5">
        <f t="shared" si="96"/>
        <v>-0.1152012882447665</v>
      </c>
      <c r="C117">
        <v>2008</v>
      </c>
      <c r="D117" t="s">
        <v>0</v>
      </c>
      <c r="E117">
        <v>1</v>
      </c>
      <c r="F117">
        <v>0.13600000000000001</v>
      </c>
      <c r="G117">
        <f t="shared" si="122"/>
        <v>0.30499999999999994</v>
      </c>
      <c r="H117">
        <f t="shared" si="102"/>
        <v>-0.16899999999999993</v>
      </c>
      <c r="I117" s="5">
        <f t="shared" si="97"/>
        <v>-0.16258974358974354</v>
      </c>
      <c r="J117" s="7">
        <v>113.068</v>
      </c>
      <c r="K117" s="7">
        <v>51.665999999999997</v>
      </c>
      <c r="L117" s="7">
        <v>240.2</v>
      </c>
      <c r="M117" s="7">
        <v>266.49</v>
      </c>
      <c r="N117" s="7">
        <v>31.690999999999999</v>
      </c>
      <c r="O117" s="7">
        <v>66.802999999999997</v>
      </c>
      <c r="P117">
        <f t="shared" si="139"/>
        <v>112.59392307692306</v>
      </c>
      <c r="Q117">
        <f t="shared" si="139"/>
        <v>51.253230769230768</v>
      </c>
      <c r="R117">
        <f t="shared" si="139"/>
        <v>240.98846153846154</v>
      </c>
      <c r="S117">
        <f t="shared" si="139"/>
        <v>267.55761538461542</v>
      </c>
      <c r="T117">
        <f t="shared" si="139"/>
        <v>31.40053846153846</v>
      </c>
      <c r="U117">
        <f t="shared" si="139"/>
        <v>66.172230769230765</v>
      </c>
      <c r="V117" s="7">
        <f t="shared" si="103"/>
        <v>0.47407692307693594</v>
      </c>
      <c r="W117" s="7">
        <f t="shared" si="98"/>
        <v>0.41276923076922856</v>
      </c>
      <c r="X117" s="7">
        <f t="shared" si="99"/>
        <v>-0.78846153846154721</v>
      </c>
      <c r="Y117" s="7">
        <f t="shared" si="100"/>
        <v>-1.0676153846154079</v>
      </c>
      <c r="Z117" s="7">
        <f t="shared" si="104"/>
        <v>-0.29046153846153899</v>
      </c>
      <c r="AA117" s="7">
        <f t="shared" si="105"/>
        <v>-0.63076923076923208</v>
      </c>
      <c r="AB117" s="7">
        <f t="shared" ref="AB117:AG117" si="142">AVERAGE(V115:V119)</f>
        <v>0.25336593406594543</v>
      </c>
      <c r="AC117" s="7">
        <f t="shared" si="142"/>
        <v>0.23919450549449978</v>
      </c>
      <c r="AD117" s="7">
        <f t="shared" si="142"/>
        <v>-0.1865747252747269</v>
      </c>
      <c r="AE117" s="7">
        <f t="shared" si="142"/>
        <v>-0.39258021978024543</v>
      </c>
      <c r="AF117" s="7">
        <f t="shared" si="142"/>
        <v>0.26754945054944945</v>
      </c>
      <c r="AG117" s="7">
        <f t="shared" si="142"/>
        <v>4.7895604395601768E-2</v>
      </c>
      <c r="AH117" s="7">
        <f t="shared" si="111"/>
        <v>-0.13270330540840453</v>
      </c>
      <c r="AS117">
        <v>-0.84153999999999995</v>
      </c>
      <c r="AT117" s="1">
        <f t="shared" si="124"/>
        <v>0.53032769230769217</v>
      </c>
      <c r="AU117" s="5">
        <f t="shared" si="107"/>
        <v>-1.371867692307692</v>
      </c>
      <c r="AV117" s="5">
        <f t="shared" si="109"/>
        <v>-0.85888781318681295</v>
      </c>
    </row>
    <row r="118" spans="1:48" x14ac:dyDescent="0.25">
      <c r="A118" s="5">
        <v>-1.3979999999999999</v>
      </c>
      <c r="B118" s="5">
        <f t="shared" si="96"/>
        <v>-0.13011272141706925</v>
      </c>
      <c r="C118">
        <v>2008</v>
      </c>
      <c r="D118" t="s">
        <v>0</v>
      </c>
      <c r="E118">
        <v>2</v>
      </c>
      <c r="F118">
        <v>0.154</v>
      </c>
      <c r="G118">
        <f t="shared" si="122"/>
        <v>0.30999999999999994</v>
      </c>
      <c r="H118">
        <f t="shared" si="102"/>
        <v>-0.15599999999999994</v>
      </c>
      <c r="I118" s="5">
        <f t="shared" si="97"/>
        <v>-0.15035714285714283</v>
      </c>
      <c r="J118" s="7">
        <v>106.96599999999999</v>
      </c>
      <c r="K118" s="7">
        <v>50.942999999999998</v>
      </c>
      <c r="L118" s="7">
        <v>241.42</v>
      </c>
      <c r="M118" s="7">
        <v>267.596</v>
      </c>
      <c r="N118" s="7">
        <v>25.651</v>
      </c>
      <c r="O118" s="7">
        <v>55.497</v>
      </c>
      <c r="P118">
        <f t="shared" si="139"/>
        <v>106.404</v>
      </c>
      <c r="Q118">
        <f t="shared" si="139"/>
        <v>50.681692307692316</v>
      </c>
      <c r="R118">
        <f t="shared" si="139"/>
        <v>241.744</v>
      </c>
      <c r="S118">
        <f t="shared" si="139"/>
        <v>268.22884615384623</v>
      </c>
      <c r="T118">
        <f t="shared" si="139"/>
        <v>26.034384615384617</v>
      </c>
      <c r="U118">
        <f t="shared" si="139"/>
        <v>55.271538461538462</v>
      </c>
      <c r="V118" s="7">
        <f t="shared" si="103"/>
        <v>0.56199999999999761</v>
      </c>
      <c r="W118" s="7">
        <f t="shared" si="98"/>
        <v>0.2613076923076818</v>
      </c>
      <c r="X118" s="7">
        <f t="shared" si="99"/>
        <v>-0.32400000000001228</v>
      </c>
      <c r="Y118" s="7">
        <f t="shared" si="100"/>
        <v>-0.63284615384623066</v>
      </c>
      <c r="Z118" s="7">
        <f t="shared" si="104"/>
        <v>0.38338461538461743</v>
      </c>
      <c r="AA118" s="7">
        <f t="shared" si="105"/>
        <v>-0.22546153846153771</v>
      </c>
      <c r="AB118" s="7">
        <f t="shared" ref="AB118:AG118" si="143">AVERAGE(V116:V120)</f>
        <v>0.18506483516484309</v>
      </c>
      <c r="AC118" s="7">
        <f t="shared" si="143"/>
        <v>0.24421758241757913</v>
      </c>
      <c r="AD118" s="7">
        <f t="shared" si="143"/>
        <v>-0.251927472527467</v>
      </c>
      <c r="AE118" s="7">
        <f t="shared" si="143"/>
        <v>-0.45717142857145066</v>
      </c>
      <c r="AF118" s="7">
        <f t="shared" si="143"/>
        <v>0.1537934065934074</v>
      </c>
      <c r="AG118" s="7">
        <f t="shared" si="143"/>
        <v>7.8747252747238157E-3</v>
      </c>
      <c r="AH118" s="7">
        <f t="shared" si="111"/>
        <v>-0.34363864466952354</v>
      </c>
      <c r="AS118">
        <v>0.89498999999999995</v>
      </c>
      <c r="AT118" s="1">
        <f t="shared" si="124"/>
        <v>0.86134923076923076</v>
      </c>
      <c r="AU118" s="5">
        <f t="shared" si="107"/>
        <v>3.3640769230769196E-2</v>
      </c>
      <c r="AV118" s="5">
        <f t="shared" si="109"/>
        <v>-1.4811918791208789</v>
      </c>
    </row>
    <row r="119" spans="1:48" x14ac:dyDescent="0.25">
      <c r="A119" s="5">
        <v>-1.631</v>
      </c>
      <c r="B119" s="5">
        <f t="shared" si="96"/>
        <v>-0.12789049919484705</v>
      </c>
      <c r="C119">
        <v>2008</v>
      </c>
      <c r="D119" t="s">
        <v>0</v>
      </c>
      <c r="E119">
        <v>3</v>
      </c>
      <c r="F119">
        <v>0.188</v>
      </c>
      <c r="G119">
        <f t="shared" si="122"/>
        <v>0.31407142857142861</v>
      </c>
      <c r="H119">
        <f t="shared" si="102"/>
        <v>-0.12607142857142861</v>
      </c>
      <c r="I119" s="5">
        <f t="shared" si="97"/>
        <v>-0.13607142857142854</v>
      </c>
      <c r="J119" s="7">
        <v>99.013000000000005</v>
      </c>
      <c r="K119" s="7">
        <v>50.241</v>
      </c>
      <c r="L119" s="7">
        <v>241.38300000000001</v>
      </c>
      <c r="M119" s="7">
        <v>267.84899999999999</v>
      </c>
      <c r="N119" s="7">
        <v>15.327999999999999</v>
      </c>
      <c r="O119" s="7">
        <v>37.631999999999998</v>
      </c>
      <c r="P119">
        <f t="shared" si="139"/>
        <v>99.925785714285695</v>
      </c>
      <c r="Q119">
        <f t="shared" si="139"/>
        <v>50.592642857142856</v>
      </c>
      <c r="R119">
        <f t="shared" si="139"/>
        <v>241.59564285714285</v>
      </c>
      <c r="S119">
        <f t="shared" si="139"/>
        <v>268.3762857142857</v>
      </c>
      <c r="T119">
        <f t="shared" si="139"/>
        <v>14.579285714285716</v>
      </c>
      <c r="U119">
        <f t="shared" si="139"/>
        <v>37.130785714285715</v>
      </c>
      <c r="V119" s="7">
        <f t="shared" si="103"/>
        <v>-0.91278571428568966</v>
      </c>
      <c r="W119" s="7">
        <f t="shared" si="98"/>
        <v>-0.35164285714285626</v>
      </c>
      <c r="X119" s="7">
        <f t="shared" si="99"/>
        <v>-0.21264285714283915</v>
      </c>
      <c r="Y119" s="7">
        <f t="shared" si="100"/>
        <v>-0.52728571428571058</v>
      </c>
      <c r="Z119" s="7">
        <f t="shared" si="104"/>
        <v>-0.74871428571428389</v>
      </c>
      <c r="AA119" s="7">
        <f t="shared" si="105"/>
        <v>-0.50121428571428339</v>
      </c>
      <c r="AB119" s="7">
        <f t="shared" ref="AB119:AG119" si="144">AVERAGE(V117:V121)</f>
        <v>-0.1636846153846136</v>
      </c>
      <c r="AC119" s="7">
        <f t="shared" si="144"/>
        <v>0.12047252747252486</v>
      </c>
      <c r="AD119" s="7">
        <f t="shared" si="144"/>
        <v>-0.31929230769230232</v>
      </c>
      <c r="AE119" s="7">
        <f t="shared" si="144"/>
        <v>-0.63367802197803935</v>
      </c>
      <c r="AF119" s="7">
        <f t="shared" si="144"/>
        <v>-0.24052967032966918</v>
      </c>
      <c r="AG119" s="7">
        <f t="shared" si="144"/>
        <v>-0.27066043956043939</v>
      </c>
      <c r="AH119" s="7">
        <f t="shared" si="111"/>
        <v>-0.82271549717745662</v>
      </c>
      <c r="AS119">
        <v>-4.1390399999999996</v>
      </c>
      <c r="AT119" s="1">
        <f t="shared" si="124"/>
        <v>0.24286214285714289</v>
      </c>
      <c r="AU119" s="5">
        <f t="shared" si="107"/>
        <v>-4.3819021428571423</v>
      </c>
      <c r="AV119" s="5">
        <f t="shared" si="109"/>
        <v>-2.7295168131868133</v>
      </c>
    </row>
    <row r="120" spans="1:48" x14ac:dyDescent="0.25">
      <c r="A120" s="5">
        <v>-0.94199999999999995</v>
      </c>
      <c r="B120" s="5">
        <f t="shared" si="96"/>
        <v>-9.4235104669887285E-2</v>
      </c>
      <c r="C120">
        <v>2008</v>
      </c>
      <c r="D120" t="s">
        <v>0</v>
      </c>
      <c r="E120">
        <v>4</v>
      </c>
      <c r="F120">
        <v>0.20899999999999999</v>
      </c>
      <c r="G120">
        <f t="shared" si="122"/>
        <v>0.33514285714285713</v>
      </c>
      <c r="H120">
        <f t="shared" si="102"/>
        <v>-0.12614285714285714</v>
      </c>
      <c r="I120" s="5">
        <f t="shared" si="97"/>
        <v>-0.11683333333333333</v>
      </c>
      <c r="J120" s="7">
        <v>93.269000000000005</v>
      </c>
      <c r="K120" s="7">
        <v>50.261000000000003</v>
      </c>
      <c r="L120" s="7">
        <v>240.88200000000001</v>
      </c>
      <c r="M120" s="7">
        <v>268.60599999999999</v>
      </c>
      <c r="N120" s="7">
        <v>-1.7949999999999999</v>
      </c>
      <c r="O120" s="7">
        <v>13.489000000000001</v>
      </c>
      <c r="P120">
        <f t="shared" si="139"/>
        <v>93.424428571428592</v>
      </c>
      <c r="Q120">
        <f t="shared" si="139"/>
        <v>50.110500000000002</v>
      </c>
      <c r="R120">
        <f t="shared" si="139"/>
        <v>241.0950714285714</v>
      </c>
      <c r="S120">
        <f t="shared" si="139"/>
        <v>268.95857142857142</v>
      </c>
      <c r="T120">
        <f t="shared" si="139"/>
        <v>-1.7888571428571431</v>
      </c>
      <c r="U120">
        <f t="shared" si="139"/>
        <v>13.660357142857142</v>
      </c>
      <c r="V120" s="7">
        <f t="shared" si="103"/>
        <v>-0.15542857142858679</v>
      </c>
      <c r="W120" s="7">
        <f t="shared" si="98"/>
        <v>0.15050000000000097</v>
      </c>
      <c r="X120" s="7">
        <f t="shared" si="99"/>
        <v>-0.21307142857139638</v>
      </c>
      <c r="Y120" s="7">
        <f t="shared" si="100"/>
        <v>-0.35257142857142298</v>
      </c>
      <c r="Z120" s="7">
        <f t="shared" si="104"/>
        <v>6.1428571428567835E-3</v>
      </c>
      <c r="AA120" s="7">
        <f t="shared" si="105"/>
        <v>0.17135714285714165</v>
      </c>
      <c r="AB120" s="7">
        <f t="shared" ref="AB120:AG120" si="145">AVERAGE(V118:V122)</f>
        <v>-0.31951428571428264</v>
      </c>
      <c r="AC120" s="7">
        <f t="shared" si="145"/>
        <v>6.0932967032964316E-2</v>
      </c>
      <c r="AD120" s="7">
        <f t="shared" si="145"/>
        <v>-0.20907142857142275</v>
      </c>
      <c r="AE120" s="7">
        <f t="shared" si="145"/>
        <v>-0.50469780219780203</v>
      </c>
      <c r="AF120" s="7">
        <f t="shared" si="145"/>
        <v>-0.26032307692307483</v>
      </c>
      <c r="AG120" s="7">
        <f t="shared" si="145"/>
        <v>-0.17550659340659217</v>
      </c>
      <c r="AH120" s="7">
        <f t="shared" si="111"/>
        <v>-0.85883804580145018</v>
      </c>
      <c r="AS120">
        <v>-2.1659700000000002</v>
      </c>
      <c r="AT120" s="1">
        <f t="shared" si="124"/>
        <v>0.56986571428571431</v>
      </c>
      <c r="AU120" s="5">
        <f t="shared" si="107"/>
        <v>-2.7358357142857144</v>
      </c>
      <c r="AV120" s="5">
        <f t="shared" si="109"/>
        <v>-2.9190534175824174</v>
      </c>
    </row>
    <row r="121" spans="1:48" x14ac:dyDescent="0.25">
      <c r="A121" s="5">
        <v>-0.35299999999999998</v>
      </c>
      <c r="B121" s="5">
        <f t="shared" si="96"/>
        <v>-3.7326892109500798E-2</v>
      </c>
      <c r="C121">
        <v>2008</v>
      </c>
      <c r="D121" t="s">
        <v>0</v>
      </c>
      <c r="E121">
        <v>5</v>
      </c>
      <c r="F121">
        <v>0.23799999999999999</v>
      </c>
      <c r="G121">
        <f t="shared" si="122"/>
        <v>0.33628571428571424</v>
      </c>
      <c r="H121">
        <f t="shared" si="102"/>
        <v>-9.8285714285714254E-2</v>
      </c>
      <c r="I121" s="5">
        <f t="shared" si="97"/>
        <v>-0.10935714285714282</v>
      </c>
      <c r="J121" s="7">
        <v>88.614999999999995</v>
      </c>
      <c r="K121" s="7">
        <v>49.548999999999999</v>
      </c>
      <c r="L121" s="7">
        <v>241.66800000000001</v>
      </c>
      <c r="M121" s="7">
        <v>269.23</v>
      </c>
      <c r="N121" s="7">
        <v>-17.355</v>
      </c>
      <c r="O121" s="7">
        <v>-5.8520000000000003</v>
      </c>
      <c r="P121">
        <f t="shared" si="139"/>
        <v>89.40128571428572</v>
      </c>
      <c r="Q121">
        <f t="shared" si="139"/>
        <v>49.41957142857143</v>
      </c>
      <c r="R121">
        <f t="shared" si="139"/>
        <v>241.72628571428572</v>
      </c>
      <c r="S121">
        <f t="shared" si="139"/>
        <v>269.81807142857144</v>
      </c>
      <c r="T121">
        <f t="shared" si="139"/>
        <v>-17.907999999999998</v>
      </c>
      <c r="U121">
        <f t="shared" si="139"/>
        <v>-6.0192142857142859</v>
      </c>
      <c r="V121" s="7">
        <f t="shared" si="103"/>
        <v>-0.78628571428572513</v>
      </c>
      <c r="W121" s="7">
        <f t="shared" si="98"/>
        <v>0.12942857142856923</v>
      </c>
      <c r="X121" s="7">
        <f t="shared" si="99"/>
        <v>-5.8285714285716494E-2</v>
      </c>
      <c r="Y121" s="7">
        <f t="shared" si="100"/>
        <v>-0.5880714285714248</v>
      </c>
      <c r="Z121" s="7">
        <f t="shared" si="104"/>
        <v>-0.55299999999999727</v>
      </c>
      <c r="AA121" s="7">
        <f t="shared" si="105"/>
        <v>-0.16721428571428554</v>
      </c>
      <c r="AB121" s="7">
        <f t="shared" ref="AB121:AG121" si="146">AVERAGE(V119:V123)</f>
        <v>-0.57359999999999611</v>
      </c>
      <c r="AC121" s="7">
        <f t="shared" si="146"/>
        <v>4.8714285714268613E-3</v>
      </c>
      <c r="AD121" s="7">
        <f t="shared" si="146"/>
        <v>-0.1501714285714229</v>
      </c>
      <c r="AE121" s="7">
        <f t="shared" si="146"/>
        <v>-0.34775714285713094</v>
      </c>
      <c r="AF121" s="7">
        <f t="shared" si="146"/>
        <v>-0.4846428571428561</v>
      </c>
      <c r="AG121" s="7">
        <f t="shared" si="146"/>
        <v>-0.10389999999999873</v>
      </c>
      <c r="AH121" s="7">
        <f t="shared" si="111"/>
        <v>-1.038127958299391</v>
      </c>
      <c r="AS121">
        <v>-5.46225</v>
      </c>
      <c r="AT121" s="1">
        <f t="shared" si="124"/>
        <v>-0.27063071428571428</v>
      </c>
      <c r="AU121" s="5">
        <f t="shared" si="107"/>
        <v>-5.1916192857142853</v>
      </c>
      <c r="AV121" s="5">
        <f t="shared" si="109"/>
        <v>-3.5883715714285715</v>
      </c>
    </row>
    <row r="122" spans="1:48" x14ac:dyDescent="0.25">
      <c r="A122" s="5">
        <v>0.13600000000000001</v>
      </c>
      <c r="B122" s="5">
        <f t="shared" si="96"/>
        <v>-6.8921095008051521E-3</v>
      </c>
      <c r="C122">
        <v>2008</v>
      </c>
      <c r="D122" t="s">
        <v>0</v>
      </c>
      <c r="E122">
        <v>6</v>
      </c>
      <c r="F122">
        <v>0.255</v>
      </c>
      <c r="G122">
        <f t="shared" si="122"/>
        <v>0.3586428571428571</v>
      </c>
      <c r="H122">
        <f t="shared" si="102"/>
        <v>-0.10364285714285709</v>
      </c>
      <c r="I122" s="5">
        <f t="shared" si="97"/>
        <v>-7.9690476190476187E-2</v>
      </c>
      <c r="J122" s="7">
        <v>86.957999999999998</v>
      </c>
      <c r="K122" s="7">
        <v>47.451000000000001</v>
      </c>
      <c r="L122" s="7">
        <v>242.47399999999999</v>
      </c>
      <c r="M122" s="7">
        <v>269.89800000000002</v>
      </c>
      <c r="N122" s="7">
        <v>-26.036000000000001</v>
      </c>
      <c r="O122" s="7">
        <v>-13.952999999999999</v>
      </c>
      <c r="P122">
        <f t="shared" si="139"/>
        <v>87.263071428571408</v>
      </c>
      <c r="Q122">
        <f t="shared" si="139"/>
        <v>47.335928571428575</v>
      </c>
      <c r="R122">
        <f t="shared" si="139"/>
        <v>242.71135714285714</v>
      </c>
      <c r="S122">
        <f t="shared" si="139"/>
        <v>270.32071428571425</v>
      </c>
      <c r="T122">
        <f t="shared" si="139"/>
        <v>-26.425428571428569</v>
      </c>
      <c r="U122">
        <f t="shared" si="139"/>
        <v>-14.107999999999995</v>
      </c>
      <c r="V122" s="7">
        <f t="shared" si="103"/>
        <v>-0.30507142857140934</v>
      </c>
      <c r="W122" s="7">
        <f t="shared" si="98"/>
        <v>0.11507142857142583</v>
      </c>
      <c r="X122" s="7">
        <f t="shared" si="99"/>
        <v>-0.23735714285714948</v>
      </c>
      <c r="Y122" s="7">
        <f t="shared" si="100"/>
        <v>-0.42271428571422121</v>
      </c>
      <c r="Z122" s="7">
        <f t="shared" si="104"/>
        <v>-0.38942857142856724</v>
      </c>
      <c r="AA122" s="7">
        <f t="shared" si="105"/>
        <v>-0.15499999999999581</v>
      </c>
      <c r="AB122" s="7">
        <f t="shared" ref="AB122:AG122" si="147">AVERAGE(V120:V124)</f>
        <v>-0.51854285714285875</v>
      </c>
      <c r="AC122" s="7">
        <f t="shared" si="147"/>
        <v>4.4771428571425534E-2</v>
      </c>
      <c r="AD122" s="7">
        <f t="shared" si="147"/>
        <v>-0.29957142857141433</v>
      </c>
      <c r="AE122" s="7">
        <f t="shared" si="147"/>
        <v>-0.39429999999998699</v>
      </c>
      <c r="AF122" s="7">
        <f t="shared" si="147"/>
        <v>-0.67327142857142763</v>
      </c>
      <c r="AG122" s="7">
        <f t="shared" si="147"/>
        <v>-0.20481428571428495</v>
      </c>
      <c r="AH122" s="7">
        <f t="shared" si="111"/>
        <v>-1.1741688716608332</v>
      </c>
      <c r="AS122">
        <v>-2.4087499999999999</v>
      </c>
      <c r="AT122" s="1">
        <f t="shared" si="124"/>
        <v>-8.9199285714286008E-2</v>
      </c>
      <c r="AU122" s="5">
        <f t="shared" si="107"/>
        <v>-2.3195507142857141</v>
      </c>
      <c r="AV122" s="5">
        <f t="shared" si="109"/>
        <v>-3.5660529999999993</v>
      </c>
    </row>
    <row r="123" spans="1:48" x14ac:dyDescent="0.25">
      <c r="A123" s="5">
        <v>3.0000000000000001E-3</v>
      </c>
      <c r="B123" s="5">
        <f t="shared" si="96"/>
        <v>-4.0901771336553944E-3</v>
      </c>
      <c r="C123">
        <v>2008</v>
      </c>
      <c r="D123" t="s">
        <v>0</v>
      </c>
      <c r="E123">
        <v>7</v>
      </c>
      <c r="F123">
        <v>0.36499999999999999</v>
      </c>
      <c r="G123">
        <f t="shared" si="122"/>
        <v>0.40214285714285719</v>
      </c>
      <c r="H123">
        <f t="shared" si="102"/>
        <v>-3.71428571428572E-2</v>
      </c>
      <c r="I123" s="5">
        <f t="shared" si="97"/>
        <v>-5.9309523809523791E-2</v>
      </c>
      <c r="J123" s="7">
        <v>85.72</v>
      </c>
      <c r="K123" s="7">
        <v>45.667999999999999</v>
      </c>
      <c r="L123" s="7">
        <v>243.40799999999999</v>
      </c>
      <c r="M123" s="7">
        <v>270.529</v>
      </c>
      <c r="N123" s="7">
        <v>-22.59</v>
      </c>
      <c r="O123" s="7">
        <v>-9.6590000000000007</v>
      </c>
      <c r="P123">
        <f t="shared" si="139"/>
        <v>86.428428571428569</v>
      </c>
      <c r="Q123">
        <f t="shared" si="139"/>
        <v>45.687000000000005</v>
      </c>
      <c r="R123">
        <f t="shared" si="139"/>
        <v>243.4375</v>
      </c>
      <c r="S123">
        <f t="shared" si="139"/>
        <v>270.37714285714287</v>
      </c>
      <c r="T123">
        <f t="shared" si="139"/>
        <v>-23.328214285714289</v>
      </c>
      <c r="U123">
        <f t="shared" si="139"/>
        <v>-9.5264285714285712</v>
      </c>
      <c r="V123" s="7">
        <f t="shared" si="103"/>
        <v>-0.70842857142856985</v>
      </c>
      <c r="W123" s="7">
        <f t="shared" si="98"/>
        <v>-1.9000000000005457E-2</v>
      </c>
      <c r="X123" s="7">
        <f t="shared" si="99"/>
        <v>-2.950000000001296E-2</v>
      </c>
      <c r="Y123" s="7">
        <f t="shared" si="100"/>
        <v>0.15185714285712493</v>
      </c>
      <c r="Z123" s="7">
        <f t="shared" si="104"/>
        <v>-0.73821428571428882</v>
      </c>
      <c r="AA123" s="7">
        <f t="shared" si="105"/>
        <v>0.13257142857142945</v>
      </c>
      <c r="AB123" s="7">
        <f t="shared" ref="AB123:AG123" si="148">AVERAGE(V121:V125)</f>
        <v>-0.3746428571428595</v>
      </c>
      <c r="AC123" s="7">
        <f t="shared" si="148"/>
        <v>3.3714285714282255E-2</v>
      </c>
      <c r="AD123" s="7">
        <f t="shared" si="148"/>
        <v>-0.40438571428569503</v>
      </c>
      <c r="AE123" s="7">
        <f t="shared" si="148"/>
        <v>-0.41698571428569264</v>
      </c>
      <c r="AF123" s="7">
        <f t="shared" si="148"/>
        <v>-0.73477142857142763</v>
      </c>
      <c r="AG123" s="7">
        <f t="shared" si="148"/>
        <v>-0.33889999999999854</v>
      </c>
      <c r="AH123" s="7">
        <f t="shared" si="111"/>
        <v>-1.1648508254637662</v>
      </c>
      <c r="AS123">
        <v>-3.50739</v>
      </c>
      <c r="AT123" s="1">
        <f t="shared" si="124"/>
        <v>-0.19443999999999997</v>
      </c>
      <c r="AU123" s="5">
        <f t="shared" si="107"/>
        <v>-3.3129499999999998</v>
      </c>
      <c r="AV123" s="5">
        <f t="shared" si="109"/>
        <v>-2.7373854285714287</v>
      </c>
    </row>
    <row r="124" spans="1:48" x14ac:dyDescent="0.25">
      <c r="A124" s="5">
        <v>-0.26600000000000001</v>
      </c>
      <c r="B124" s="5">
        <f t="shared" si="96"/>
        <v>-2.9178743961352657E-2</v>
      </c>
      <c r="C124">
        <v>2008</v>
      </c>
      <c r="D124" t="s">
        <v>0</v>
      </c>
      <c r="E124">
        <v>8</v>
      </c>
      <c r="F124">
        <v>0.379</v>
      </c>
      <c r="G124">
        <f t="shared" si="122"/>
        <v>0.41614285714285709</v>
      </c>
      <c r="H124">
        <f t="shared" si="102"/>
        <v>-3.7142857142857089E-2</v>
      </c>
      <c r="I124" s="5">
        <f t="shared" si="97"/>
        <v>-2.4285714285714299E-2</v>
      </c>
      <c r="J124" s="7">
        <v>88.472999999999999</v>
      </c>
      <c r="K124" s="7">
        <v>45.945999999999998</v>
      </c>
      <c r="L124" s="7">
        <v>242.83</v>
      </c>
      <c r="M124" s="7">
        <v>269.24799999999999</v>
      </c>
      <c r="N124" s="7">
        <v>-9.9939999999999998</v>
      </c>
      <c r="O124" s="7">
        <v>6.1139999999999999</v>
      </c>
      <c r="P124">
        <f t="shared" si="139"/>
        <v>89.110500000000002</v>
      </c>
      <c r="Q124">
        <f t="shared" si="139"/>
        <v>46.098142857142861</v>
      </c>
      <c r="R124">
        <f t="shared" si="139"/>
        <v>243.78964285714281</v>
      </c>
      <c r="S124">
        <f t="shared" si="139"/>
        <v>270.00799999999998</v>
      </c>
      <c r="T124">
        <f t="shared" si="139"/>
        <v>-11.685857142857142</v>
      </c>
      <c r="U124">
        <f t="shared" si="139"/>
        <v>5.1082142857142854</v>
      </c>
      <c r="V124" s="7">
        <f t="shared" si="103"/>
        <v>-0.63750000000000284</v>
      </c>
      <c r="W124" s="7">
        <f t="shared" si="98"/>
        <v>-0.15214285714286291</v>
      </c>
      <c r="X124" s="7">
        <f t="shared" si="99"/>
        <v>-0.9596428571427964</v>
      </c>
      <c r="Y124" s="7">
        <f t="shared" si="100"/>
        <v>-0.75999999999999091</v>
      </c>
      <c r="Z124" s="7">
        <f t="shared" si="104"/>
        <v>-1.6918571428571418</v>
      </c>
      <c r="AA124" s="7">
        <f t="shared" si="105"/>
        <v>-1.0057857142857145</v>
      </c>
      <c r="AB124" s="7">
        <f t="shared" ref="AB124:AG124" si="149">AVERAGE(V122:V126)</f>
        <v>-0.28920000000000246</v>
      </c>
      <c r="AC124" s="7">
        <f t="shared" si="149"/>
        <v>2.1499999999998919E-2</v>
      </c>
      <c r="AD124" s="7">
        <f t="shared" si="149"/>
        <v>-0.47855714285712453</v>
      </c>
      <c r="AE124" s="7">
        <f t="shared" si="149"/>
        <v>-0.37112857142855094</v>
      </c>
      <c r="AF124" s="7">
        <f t="shared" si="149"/>
        <v>-0.79808571428571407</v>
      </c>
      <c r="AG124" s="7">
        <f t="shared" si="149"/>
        <v>-0.38007142857142567</v>
      </c>
      <c r="AH124" s="7">
        <f t="shared" si="111"/>
        <v>-1.200644236789588</v>
      </c>
      <c r="AS124">
        <v>-3.8362599999999998</v>
      </c>
      <c r="AT124" s="1">
        <f t="shared" si="124"/>
        <v>0.43404928571428564</v>
      </c>
      <c r="AU124" s="5">
        <f t="shared" si="107"/>
        <v>-4.2703092857142853</v>
      </c>
      <c r="AV124" s="5">
        <f t="shared" si="109"/>
        <v>-1.8480294285714283</v>
      </c>
    </row>
    <row r="125" spans="1:48" x14ac:dyDescent="0.25">
      <c r="A125" s="5">
        <v>-0.64300000000000002</v>
      </c>
      <c r="B125" s="5">
        <f t="shared" si="96"/>
        <v>-5.4396135265700488E-2</v>
      </c>
      <c r="C125">
        <v>2008</v>
      </c>
      <c r="D125" t="s">
        <v>0</v>
      </c>
      <c r="E125">
        <v>9</v>
      </c>
      <c r="F125">
        <v>0.378</v>
      </c>
      <c r="G125">
        <f t="shared" si="122"/>
        <v>0.37657142857142861</v>
      </c>
      <c r="H125">
        <f t="shared" si="102"/>
        <v>1.4285714285713902E-3</v>
      </c>
      <c r="I125" s="5">
        <f t="shared" si="97"/>
        <v>-2.1880952380952372E-2</v>
      </c>
      <c r="J125" s="7">
        <v>96.445999999999998</v>
      </c>
      <c r="K125" s="7">
        <v>48.683999999999997</v>
      </c>
      <c r="L125" s="7">
        <v>242.33600000000001</v>
      </c>
      <c r="M125" s="7">
        <v>268.75900000000001</v>
      </c>
      <c r="N125" s="7">
        <v>4.1559999999999997</v>
      </c>
      <c r="O125" s="7">
        <v>25.494</v>
      </c>
      <c r="P125">
        <f t="shared" si="139"/>
        <v>95.881928571428588</v>
      </c>
      <c r="Q125">
        <f t="shared" si="139"/>
        <v>48.588785714285713</v>
      </c>
      <c r="R125">
        <f t="shared" si="139"/>
        <v>243.07314285714281</v>
      </c>
      <c r="S125">
        <f t="shared" si="139"/>
        <v>269.22499999999997</v>
      </c>
      <c r="T125">
        <f t="shared" si="139"/>
        <v>3.8546428571428568</v>
      </c>
      <c r="U125">
        <f t="shared" si="139"/>
        <v>24.994928571428574</v>
      </c>
      <c r="V125" s="7">
        <f t="shared" si="103"/>
        <v>0.56407142857140968</v>
      </c>
      <c r="W125" s="7">
        <f t="shared" si="98"/>
        <v>9.5214285714284586E-2</v>
      </c>
      <c r="X125" s="7">
        <f t="shared" si="99"/>
        <v>-0.73714285714279981</v>
      </c>
      <c r="Y125" s="7">
        <f t="shared" si="100"/>
        <v>-0.46599999999995134</v>
      </c>
      <c r="Z125" s="7">
        <f t="shared" si="104"/>
        <v>-0.30135714285714288</v>
      </c>
      <c r="AA125" s="7">
        <f t="shared" si="105"/>
        <v>-0.49907142857142617</v>
      </c>
      <c r="AB125" s="7">
        <f t="shared" ref="AB125:AG125" si="150">AVERAGE(V123:V127)</f>
        <v>-0.13097032967033612</v>
      </c>
      <c r="AC125" s="7">
        <f t="shared" si="150"/>
        <v>6.3362637362635615E-2</v>
      </c>
      <c r="AD125" s="7">
        <f t="shared" si="150"/>
        <v>-0.46534725274723315</v>
      </c>
      <c r="AE125" s="7">
        <f t="shared" si="150"/>
        <v>-0.32970879120878183</v>
      </c>
      <c r="AF125" s="7">
        <f t="shared" si="150"/>
        <v>-0.65921538461538709</v>
      </c>
      <c r="AG125" s="7">
        <f t="shared" si="150"/>
        <v>-0.32937912087912091</v>
      </c>
      <c r="AH125" s="7">
        <f t="shared" si="111"/>
        <v>-0.95256687053318956</v>
      </c>
      <c r="AS125">
        <v>2.6579999999999999</v>
      </c>
      <c r="AT125" s="1">
        <f t="shared" si="124"/>
        <v>1.2504978571428573</v>
      </c>
      <c r="AU125" s="5">
        <f t="shared" si="107"/>
        <v>1.4075021428571426</v>
      </c>
      <c r="AV125" s="5">
        <f t="shared" si="109"/>
        <v>-1.2000983626373625</v>
      </c>
    </row>
    <row r="126" spans="1:48" x14ac:dyDescent="0.25">
      <c r="A126" s="5">
        <v>-0.78</v>
      </c>
      <c r="B126" s="5">
        <f t="shared" si="96"/>
        <v>-6.5829307568438009E-2</v>
      </c>
      <c r="C126">
        <v>2008</v>
      </c>
      <c r="D126" t="s">
        <v>0</v>
      </c>
      <c r="E126">
        <v>10</v>
      </c>
      <c r="F126">
        <v>0.32500000000000001</v>
      </c>
      <c r="G126">
        <f t="shared" si="122"/>
        <v>0.35492857142857143</v>
      </c>
      <c r="H126">
        <f t="shared" si="102"/>
        <v>-2.9928571428571416E-2</v>
      </c>
      <c r="I126" s="5">
        <f t="shared" si="97"/>
        <v>-3.3397435897435913E-2</v>
      </c>
      <c r="J126" s="7">
        <v>104.405</v>
      </c>
      <c r="K126" s="7">
        <v>51.34</v>
      </c>
      <c r="L126" s="7">
        <v>241.214</v>
      </c>
      <c r="M126" s="7">
        <v>267.73899999999998</v>
      </c>
      <c r="N126" s="7">
        <v>17.818000000000001</v>
      </c>
      <c r="O126" s="7">
        <v>44.357999999999997</v>
      </c>
      <c r="P126">
        <f t="shared" si="139"/>
        <v>104.76407142857144</v>
      </c>
      <c r="Q126">
        <f t="shared" si="139"/>
        <v>51.271642857142851</v>
      </c>
      <c r="R126">
        <f t="shared" si="139"/>
        <v>241.64314285714286</v>
      </c>
      <c r="S126">
        <f t="shared" si="139"/>
        <v>268.09778571428569</v>
      </c>
      <c r="T126">
        <f t="shared" si="139"/>
        <v>16.948428571428572</v>
      </c>
      <c r="U126">
        <f t="shared" si="139"/>
        <v>43.984928571428576</v>
      </c>
      <c r="V126" s="7">
        <f t="shared" si="103"/>
        <v>-0.35907142857143981</v>
      </c>
      <c r="W126" s="7">
        <f t="shared" si="98"/>
        <v>6.8357142857152553E-2</v>
      </c>
      <c r="X126" s="7">
        <f t="shared" si="99"/>
        <v>-0.42914285714286393</v>
      </c>
      <c r="Y126" s="7">
        <f t="shared" si="100"/>
        <v>-0.35878571428571604</v>
      </c>
      <c r="Z126" s="7">
        <f t="shared" si="104"/>
        <v>-0.86957142857142955</v>
      </c>
      <c r="AA126" s="7">
        <f t="shared" si="105"/>
        <v>-0.37307142857142139</v>
      </c>
      <c r="AB126" s="7">
        <f t="shared" ref="AB126:AG126" si="151">AVERAGE(V124:V128)</f>
        <v>-0.21299230769231201</v>
      </c>
      <c r="AC126" s="7">
        <f t="shared" si="151"/>
        <v>0.12179340659340596</v>
      </c>
      <c r="AD126" s="7">
        <f t="shared" si="151"/>
        <v>-0.47973956043953764</v>
      </c>
      <c r="AE126" s="7">
        <f t="shared" si="151"/>
        <v>-0.41398791208789587</v>
      </c>
      <c r="AF126" s="7">
        <f t="shared" si="151"/>
        <v>-0.7320494505494517</v>
      </c>
      <c r="AG126" s="7">
        <f t="shared" si="151"/>
        <v>-0.33160109890110051</v>
      </c>
      <c r="AH126" s="7">
        <f t="shared" si="111"/>
        <v>-0.95037587762481646</v>
      </c>
      <c r="AS126">
        <v>0.41820000000000002</v>
      </c>
      <c r="AT126" s="1">
        <f t="shared" si="124"/>
        <v>1.1630392857142855</v>
      </c>
      <c r="AU126" s="5">
        <f t="shared" si="107"/>
        <v>-0.74483928571428548</v>
      </c>
      <c r="AV126" s="5">
        <f t="shared" si="109"/>
        <v>-0.58487128571428559</v>
      </c>
    </row>
    <row r="127" spans="1:48" x14ac:dyDescent="0.25">
      <c r="A127" s="5">
        <v>-0.621</v>
      </c>
      <c r="B127" s="5">
        <f t="shared" si="96"/>
        <v>-6.6570048309178745E-2</v>
      </c>
      <c r="C127">
        <v>2008</v>
      </c>
      <c r="D127" t="s">
        <v>0</v>
      </c>
      <c r="E127">
        <v>11</v>
      </c>
      <c r="F127">
        <v>0.251</v>
      </c>
      <c r="G127">
        <f t="shared" si="122"/>
        <v>0.32269230769230772</v>
      </c>
      <c r="H127">
        <f t="shared" si="102"/>
        <v>-7.1692307692307722E-2</v>
      </c>
      <c r="I127" s="5">
        <f t="shared" si="97"/>
        <v>-4.9463369963369974E-2</v>
      </c>
      <c r="J127" s="7">
        <v>113.191</v>
      </c>
      <c r="K127" s="7">
        <v>53.529000000000003</v>
      </c>
      <c r="L127" s="7">
        <v>240.12899999999999</v>
      </c>
      <c r="M127" s="7">
        <v>266.98099999999999</v>
      </c>
      <c r="N127" s="7">
        <v>25.658000000000001</v>
      </c>
      <c r="O127" s="7">
        <v>58.468000000000004</v>
      </c>
      <c r="P127">
        <f t="shared" si="139"/>
        <v>112.70492307692308</v>
      </c>
      <c r="Q127">
        <f t="shared" si="139"/>
        <v>53.204615384615394</v>
      </c>
      <c r="R127">
        <f t="shared" si="139"/>
        <v>240.30030769230768</v>
      </c>
      <c r="S127">
        <f t="shared" si="139"/>
        <v>267.19661538461537</v>
      </c>
      <c r="T127">
        <f t="shared" si="139"/>
        <v>25.962923076923069</v>
      </c>
      <c r="U127">
        <f t="shared" si="139"/>
        <v>58.566461538461532</v>
      </c>
      <c r="V127" s="7">
        <f t="shared" si="103"/>
        <v>0.48607692307692218</v>
      </c>
      <c r="W127" s="7">
        <f t="shared" si="98"/>
        <v>0.32438461538460928</v>
      </c>
      <c r="X127" s="7">
        <f t="shared" si="99"/>
        <v>-0.17130769230769261</v>
      </c>
      <c r="Y127" s="7">
        <f t="shared" si="100"/>
        <v>-0.21561538461537566</v>
      </c>
      <c r="Z127" s="7">
        <f t="shared" si="104"/>
        <v>0.30492307692306753</v>
      </c>
      <c r="AA127" s="7">
        <f t="shared" si="105"/>
        <v>9.8461538461528164E-2</v>
      </c>
      <c r="AB127" s="7">
        <f t="shared" ref="AB127:AG127" si="152">AVERAGE(V125:V129)</f>
        <v>-0.15447692307692479</v>
      </c>
      <c r="AC127" s="7">
        <f t="shared" si="152"/>
        <v>0.15417582417582451</v>
      </c>
      <c r="AD127" s="7">
        <f t="shared" si="152"/>
        <v>-0.39730329670328501</v>
      </c>
      <c r="AE127" s="7">
        <f t="shared" si="152"/>
        <v>-0.27551098901097931</v>
      </c>
      <c r="AF127" s="7">
        <f t="shared" si="152"/>
        <v>-0.52997032967033142</v>
      </c>
      <c r="AG127" s="7">
        <f t="shared" si="152"/>
        <v>-9.999780219780377E-2</v>
      </c>
      <c r="AH127" s="7">
        <f t="shared" si="111"/>
        <v>-0.61936934838445112</v>
      </c>
      <c r="AS127">
        <v>1.38496</v>
      </c>
      <c r="AT127" s="1">
        <f t="shared" si="124"/>
        <v>0.4648553846153845</v>
      </c>
      <c r="AU127" s="5">
        <f t="shared" si="107"/>
        <v>0.92010461538461552</v>
      </c>
      <c r="AV127" s="5">
        <f t="shared" si="109"/>
        <v>0.142159032967033</v>
      </c>
    </row>
    <row r="128" spans="1:48" x14ac:dyDescent="0.25">
      <c r="A128" s="5">
        <v>-0.66600000000000004</v>
      </c>
      <c r="B128" s="5">
        <f t="shared" si="96"/>
        <v>-6.5668276972624784E-2</v>
      </c>
      <c r="C128">
        <v>2008</v>
      </c>
      <c r="D128" t="s">
        <v>0</v>
      </c>
      <c r="E128">
        <v>12</v>
      </c>
      <c r="F128">
        <v>0.254</v>
      </c>
      <c r="G128">
        <f t="shared" si="122"/>
        <v>0.30076923076923079</v>
      </c>
      <c r="H128">
        <f t="shared" si="102"/>
        <v>-4.6769230769230785E-2</v>
      </c>
      <c r="I128" s="5">
        <f t="shared" si="97"/>
        <v>-4.2153846153846153E-2</v>
      </c>
      <c r="J128" s="7">
        <v>114.357</v>
      </c>
      <c r="K128" s="7">
        <v>52.822000000000003</v>
      </c>
      <c r="L128" s="7">
        <v>240.012</v>
      </c>
      <c r="M128" s="7">
        <v>266.68400000000003</v>
      </c>
      <c r="N128" s="7">
        <v>32.223999999999997</v>
      </c>
      <c r="O128" s="7">
        <v>67.085999999999999</v>
      </c>
      <c r="P128">
        <f t="shared" si="139"/>
        <v>115.47553846153845</v>
      </c>
      <c r="Q128">
        <f t="shared" si="139"/>
        <v>52.548846153846156</v>
      </c>
      <c r="R128">
        <f t="shared" si="139"/>
        <v>240.11346153846154</v>
      </c>
      <c r="S128">
        <f t="shared" si="139"/>
        <v>266.95353846153847</v>
      </c>
      <c r="T128">
        <f t="shared" si="139"/>
        <v>31.121615384615385</v>
      </c>
      <c r="U128">
        <f t="shared" si="139"/>
        <v>67.20746153846153</v>
      </c>
      <c r="V128" s="7">
        <f t="shared" si="103"/>
        <v>-1.1185384615384493</v>
      </c>
      <c r="W128" s="7">
        <f t="shared" si="98"/>
        <v>0.2731538461538463</v>
      </c>
      <c r="X128" s="7">
        <f t="shared" si="99"/>
        <v>-0.10146153846153538</v>
      </c>
      <c r="Y128" s="7">
        <f t="shared" si="100"/>
        <v>-0.26953846153844552</v>
      </c>
      <c r="Z128" s="7">
        <f t="shared" si="104"/>
        <v>-1.1023846153846115</v>
      </c>
      <c r="AA128" s="7">
        <f t="shared" si="105"/>
        <v>0.1214615384615314</v>
      </c>
      <c r="AB128" s="7">
        <f t="shared" ref="AB128:AG128" si="153">AVERAGE(V126:V130)</f>
        <v>-0.31929120879120487</v>
      </c>
      <c r="AC128" s="7">
        <f t="shared" si="153"/>
        <v>0.11959450549450423</v>
      </c>
      <c r="AD128" s="7">
        <f t="shared" si="153"/>
        <v>-0.41927472527472676</v>
      </c>
      <c r="AE128" s="7">
        <f t="shared" si="153"/>
        <v>-0.33868021978023533</v>
      </c>
      <c r="AF128" s="7">
        <f t="shared" si="153"/>
        <v>-0.63862197802197973</v>
      </c>
      <c r="AG128" s="7">
        <f t="shared" si="153"/>
        <v>-0.11927582417582556</v>
      </c>
      <c r="AH128" s="7">
        <f t="shared" si="111"/>
        <v>-0.71916874096146599</v>
      </c>
      <c r="AS128">
        <v>0.18973999999999999</v>
      </c>
      <c r="AT128" s="1">
        <f t="shared" si="124"/>
        <v>0.42655461538461548</v>
      </c>
      <c r="AU128" s="5">
        <f t="shared" si="107"/>
        <v>-0.23681461538461548</v>
      </c>
      <c r="AV128" s="5">
        <f t="shared" si="109"/>
        <v>-0.42612324175824162</v>
      </c>
    </row>
    <row r="129" spans="1:48" x14ac:dyDescent="0.25">
      <c r="A129" s="5">
        <v>-0.752</v>
      </c>
      <c r="B129" s="5">
        <f t="shared" si="96"/>
        <v>-6.8695652173913047E-2</v>
      </c>
      <c r="C129">
        <v>2009</v>
      </c>
      <c r="D129" t="s">
        <v>0</v>
      </c>
      <c r="E129">
        <v>1</v>
      </c>
      <c r="F129">
        <v>0.29699999999999999</v>
      </c>
      <c r="G129">
        <f t="shared" si="122"/>
        <v>0.30499999999999994</v>
      </c>
      <c r="H129">
        <f t="shared" si="102"/>
        <v>-7.9999999999999516E-3</v>
      </c>
      <c r="I129" s="5">
        <f t="shared" si="97"/>
        <v>-3.9256410256410225E-2</v>
      </c>
      <c r="J129" s="7">
        <v>112.249</v>
      </c>
      <c r="K129" s="7">
        <v>51.262999999999998</v>
      </c>
      <c r="L129" s="7">
        <v>240.441</v>
      </c>
      <c r="M129" s="7">
        <v>267.49</v>
      </c>
      <c r="N129" s="7">
        <v>32.082000000000001</v>
      </c>
      <c r="O129" s="7">
        <v>66.02</v>
      </c>
      <c r="P129">
        <f t="shared" si="139"/>
        <v>112.59392307692306</v>
      </c>
      <c r="Q129">
        <f t="shared" si="139"/>
        <v>51.253230769230768</v>
      </c>
      <c r="R129">
        <f t="shared" si="139"/>
        <v>240.98846153846154</v>
      </c>
      <c r="S129">
        <f t="shared" si="139"/>
        <v>267.55761538461542</v>
      </c>
      <c r="T129">
        <f t="shared" si="139"/>
        <v>31.40053846153846</v>
      </c>
      <c r="U129">
        <f t="shared" si="139"/>
        <v>66.172230769230765</v>
      </c>
      <c r="V129" s="7">
        <f t="shared" si="103"/>
        <v>-0.34492307692306667</v>
      </c>
      <c r="W129" s="7">
        <f t="shared" si="98"/>
        <v>9.7692307692298641E-3</v>
      </c>
      <c r="X129" s="7">
        <f t="shared" si="99"/>
        <v>-0.54746153846153334</v>
      </c>
      <c r="Y129" s="7">
        <f t="shared" si="100"/>
        <v>-6.7615384615407947E-2</v>
      </c>
      <c r="Z129" s="7">
        <f t="shared" si="104"/>
        <v>-0.68146153846154078</v>
      </c>
      <c r="AA129" s="7">
        <f t="shared" si="105"/>
        <v>0.15223076923076917</v>
      </c>
      <c r="AB129" s="7">
        <f t="shared" ref="AB129:AG129" si="154">AVERAGE(V127:V131)</f>
        <v>-0.28823406593405709</v>
      </c>
      <c r="AC129" s="7">
        <f t="shared" si="154"/>
        <v>0.124394505494503</v>
      </c>
      <c r="AD129" s="7">
        <f t="shared" si="154"/>
        <v>-0.55157472527472462</v>
      </c>
      <c r="AE129" s="7">
        <f t="shared" si="154"/>
        <v>-0.38978021978023208</v>
      </c>
      <c r="AF129" s="7">
        <f t="shared" si="154"/>
        <v>-0.68465054945055071</v>
      </c>
      <c r="AG129" s="7">
        <f t="shared" si="154"/>
        <v>-0.11010439560439807</v>
      </c>
      <c r="AH129" s="7">
        <f t="shared" si="111"/>
        <v>-0.80759105520107655</v>
      </c>
      <c r="AS129">
        <v>-0.10483000000000001</v>
      </c>
      <c r="AT129" s="1">
        <f t="shared" si="124"/>
        <v>0.53032769230769217</v>
      </c>
      <c r="AU129" s="5">
        <f t="shared" si="107"/>
        <v>-0.63515769230769215</v>
      </c>
      <c r="AV129" s="5">
        <f t="shared" si="109"/>
        <v>-0.45137781318681308</v>
      </c>
    </row>
    <row r="130" spans="1:48" x14ac:dyDescent="0.25">
      <c r="A130" s="5">
        <v>-0.71499999999999997</v>
      </c>
      <c r="B130" s="5">
        <f t="shared" si="96"/>
        <v>-7.0209339774557164E-2</v>
      </c>
      <c r="C130">
        <v>2009</v>
      </c>
      <c r="D130" t="s">
        <v>0</v>
      </c>
      <c r="E130">
        <v>2</v>
      </c>
      <c r="F130">
        <v>0.247</v>
      </c>
      <c r="G130">
        <f t="shared" si="122"/>
        <v>0.30999999999999994</v>
      </c>
      <c r="H130">
        <f t="shared" si="102"/>
        <v>-6.2999999999999945E-2</v>
      </c>
      <c r="I130" s="5">
        <f t="shared" si="97"/>
        <v>-4.2690476190476168E-2</v>
      </c>
      <c r="J130" s="7">
        <v>106.14400000000001</v>
      </c>
      <c r="K130" s="7">
        <v>50.603999999999999</v>
      </c>
      <c r="L130" s="7">
        <v>240.89699999999999</v>
      </c>
      <c r="M130" s="7">
        <v>267.447</v>
      </c>
      <c r="N130" s="7">
        <v>26.879000000000001</v>
      </c>
      <c r="O130" s="7">
        <v>55.866999999999997</v>
      </c>
      <c r="P130">
        <f t="shared" si="139"/>
        <v>106.404</v>
      </c>
      <c r="Q130">
        <f t="shared" si="139"/>
        <v>50.681692307692316</v>
      </c>
      <c r="R130">
        <f t="shared" si="139"/>
        <v>241.744</v>
      </c>
      <c r="S130">
        <f t="shared" si="139"/>
        <v>268.22884615384623</v>
      </c>
      <c r="T130">
        <f t="shared" si="139"/>
        <v>26.034384615384617</v>
      </c>
      <c r="U130">
        <f t="shared" si="139"/>
        <v>55.271538461538462</v>
      </c>
      <c r="V130" s="7">
        <f t="shared" si="103"/>
        <v>-0.25999999999999091</v>
      </c>
      <c r="W130" s="7">
        <f t="shared" si="98"/>
        <v>-7.7692307692316831E-2</v>
      </c>
      <c r="X130" s="7">
        <f t="shared" si="99"/>
        <v>-0.84700000000000841</v>
      </c>
      <c r="Y130" s="7">
        <f t="shared" si="100"/>
        <v>-0.78184615384623157</v>
      </c>
      <c r="Z130" s="7">
        <f t="shared" si="104"/>
        <v>-0.8446153846153841</v>
      </c>
      <c r="AA130" s="7">
        <f t="shared" si="105"/>
        <v>-0.59546153846153516</v>
      </c>
      <c r="AB130" s="7">
        <f t="shared" ref="AB130:AG130" si="155">AVERAGE(V128:V132)</f>
        <v>-0.45953516483515955</v>
      </c>
      <c r="AC130" s="7">
        <f t="shared" si="155"/>
        <v>5.781758241758013E-2</v>
      </c>
      <c r="AD130" s="7">
        <f t="shared" si="155"/>
        <v>-0.46912747252746384</v>
      </c>
      <c r="AE130" s="7">
        <f t="shared" si="155"/>
        <v>-0.37717142857144381</v>
      </c>
      <c r="AF130" s="7">
        <f t="shared" si="155"/>
        <v>-0.73120659340659289</v>
      </c>
      <c r="AG130" s="7">
        <f t="shared" si="155"/>
        <v>-0.12212527472527519</v>
      </c>
      <c r="AH130" s="7">
        <f t="shared" si="111"/>
        <v>-0.91328798846030557</v>
      </c>
      <c r="AS130">
        <v>-0.57255999999999996</v>
      </c>
      <c r="AT130" s="1">
        <f t="shared" si="124"/>
        <v>0.86134923076923076</v>
      </c>
      <c r="AU130" s="5">
        <f t="shared" si="107"/>
        <v>-1.4339092307692307</v>
      </c>
      <c r="AV130" s="5">
        <f t="shared" si="109"/>
        <v>-0.87485187912087914</v>
      </c>
    </row>
    <row r="131" spans="1:48" x14ac:dyDescent="0.25">
      <c r="A131" s="5">
        <v>-0.71299999999999997</v>
      </c>
      <c r="B131" s="5">
        <f t="shared" si="96"/>
        <v>-5.1111111111111114E-2</v>
      </c>
      <c r="C131">
        <v>2009</v>
      </c>
      <c r="D131" t="s">
        <v>0</v>
      </c>
      <c r="E131">
        <v>3</v>
      </c>
      <c r="F131">
        <v>0.25700000000000001</v>
      </c>
      <c r="G131">
        <f t="shared" si="122"/>
        <v>0.31407142857142861</v>
      </c>
      <c r="H131">
        <f t="shared" si="102"/>
        <v>-5.7071428571428606E-2</v>
      </c>
      <c r="I131" s="5">
        <f t="shared" si="97"/>
        <v>-4.0404761904761888E-2</v>
      </c>
      <c r="J131" s="7">
        <v>99.721999999999994</v>
      </c>
      <c r="K131" s="7">
        <v>50.685000000000002</v>
      </c>
      <c r="L131" s="7">
        <v>240.505</v>
      </c>
      <c r="M131" s="7">
        <v>267.762</v>
      </c>
      <c r="N131" s="7">
        <v>15.679</v>
      </c>
      <c r="O131" s="7">
        <v>37.457999999999998</v>
      </c>
      <c r="P131">
        <f t="shared" ref="P131:U146" si="156">P119</f>
        <v>99.925785714285695</v>
      </c>
      <c r="Q131">
        <f t="shared" si="156"/>
        <v>50.592642857142856</v>
      </c>
      <c r="R131">
        <f t="shared" si="156"/>
        <v>241.59564285714285</v>
      </c>
      <c r="S131">
        <f t="shared" si="156"/>
        <v>268.3762857142857</v>
      </c>
      <c r="T131">
        <f t="shared" si="156"/>
        <v>14.579285714285716</v>
      </c>
      <c r="U131">
        <f t="shared" si="156"/>
        <v>37.130785714285715</v>
      </c>
      <c r="V131" s="7">
        <f t="shared" si="103"/>
        <v>-0.20378571428570069</v>
      </c>
      <c r="W131" s="7">
        <f t="shared" si="98"/>
        <v>9.2357142857146357E-2</v>
      </c>
      <c r="X131" s="7">
        <f t="shared" si="99"/>
        <v>-1.0906428571428535</v>
      </c>
      <c r="Y131" s="7">
        <f t="shared" si="100"/>
        <v>-0.61428571428569967</v>
      </c>
      <c r="Z131" s="7">
        <f t="shared" si="104"/>
        <v>-1.0997142857142848</v>
      </c>
      <c r="AA131" s="7">
        <f t="shared" si="105"/>
        <v>-0.3272142857142839</v>
      </c>
      <c r="AB131" s="7">
        <f t="shared" ref="AB131:AG131" si="157">AVERAGE(V129:V133)</f>
        <v>-0.34988461538461307</v>
      </c>
      <c r="AC131" s="7">
        <f t="shared" si="157"/>
        <v>2.9872527472524269E-2</v>
      </c>
      <c r="AD131" s="7">
        <f t="shared" si="157"/>
        <v>-0.47049230769230233</v>
      </c>
      <c r="AE131" s="7">
        <f t="shared" si="157"/>
        <v>-0.38807802197803765</v>
      </c>
      <c r="AF131" s="7">
        <f t="shared" si="157"/>
        <v>-0.61632967032967034</v>
      </c>
      <c r="AG131" s="7">
        <f t="shared" si="157"/>
        <v>-0.15446043956043862</v>
      </c>
      <c r="AH131" s="7">
        <f t="shared" si="111"/>
        <v>-0.77150371367236859</v>
      </c>
      <c r="AS131">
        <v>-0.62824999999999998</v>
      </c>
      <c r="AT131" s="1">
        <f t="shared" si="124"/>
        <v>0.24286214285714289</v>
      </c>
      <c r="AU131" s="5">
        <f t="shared" si="107"/>
        <v>-0.87111214285714289</v>
      </c>
      <c r="AV131" s="5">
        <f t="shared" si="109"/>
        <v>-1.3010788131868132</v>
      </c>
    </row>
    <row r="132" spans="1:48" x14ac:dyDescent="0.25">
      <c r="A132" s="5">
        <v>-0.159</v>
      </c>
      <c r="B132" s="5">
        <f t="shared" si="96"/>
        <v>-1.6167471819645732E-2</v>
      </c>
      <c r="C132">
        <v>2009</v>
      </c>
      <c r="D132" t="s">
        <v>0</v>
      </c>
      <c r="E132">
        <v>4</v>
      </c>
      <c r="F132">
        <v>0.33400000000000002</v>
      </c>
      <c r="G132">
        <f t="shared" si="122"/>
        <v>0.33514285714285713</v>
      </c>
      <c r="H132">
        <f t="shared" si="102"/>
        <v>-1.1428571428571122E-3</v>
      </c>
      <c r="I132" s="5">
        <f t="shared" si="97"/>
        <v>-4.1666666666666519E-3</v>
      </c>
      <c r="J132" s="7">
        <v>93.054000000000002</v>
      </c>
      <c r="K132" s="7">
        <v>50.101999999999997</v>
      </c>
      <c r="L132" s="7">
        <v>241.33600000000001</v>
      </c>
      <c r="M132" s="7">
        <v>268.80599999999998</v>
      </c>
      <c r="N132" s="7">
        <v>-1.861</v>
      </c>
      <c r="O132" s="7">
        <v>13.622</v>
      </c>
      <c r="P132">
        <f t="shared" si="156"/>
        <v>93.424428571428592</v>
      </c>
      <c r="Q132">
        <f t="shared" si="156"/>
        <v>50.110500000000002</v>
      </c>
      <c r="R132">
        <f t="shared" si="156"/>
        <v>241.0950714285714</v>
      </c>
      <c r="S132">
        <f t="shared" si="156"/>
        <v>268.95857142857142</v>
      </c>
      <c r="T132">
        <f t="shared" si="156"/>
        <v>-1.7888571428571431</v>
      </c>
      <c r="U132">
        <f t="shared" si="156"/>
        <v>13.660357142857142</v>
      </c>
      <c r="V132" s="7">
        <f t="shared" si="103"/>
        <v>-0.3704285714285902</v>
      </c>
      <c r="W132" s="7">
        <f t="shared" si="98"/>
        <v>-8.5000000000050591E-3</v>
      </c>
      <c r="X132" s="7">
        <f t="shared" si="99"/>
        <v>0.24092857142861135</v>
      </c>
      <c r="Y132" s="7">
        <f t="shared" si="100"/>
        <v>-0.15257142857143435</v>
      </c>
      <c r="Z132" s="7">
        <f t="shared" si="104"/>
        <v>7.2142857142856842E-2</v>
      </c>
      <c r="AA132" s="7">
        <f t="shared" si="105"/>
        <v>3.8357142857142534E-2</v>
      </c>
      <c r="AB132" s="7">
        <f t="shared" ref="AB132:AG132" si="158">AVERAGE(V130:V134)</f>
        <v>-0.45491428571428116</v>
      </c>
      <c r="AC132" s="7">
        <f t="shared" si="158"/>
        <v>4.1532967032964052E-2</v>
      </c>
      <c r="AD132" s="7">
        <f t="shared" si="158"/>
        <v>-0.53247142857142082</v>
      </c>
      <c r="AE132" s="7">
        <f t="shared" si="158"/>
        <v>-0.48389780219780504</v>
      </c>
      <c r="AF132" s="7">
        <f t="shared" si="158"/>
        <v>-0.80512307692307572</v>
      </c>
      <c r="AG132" s="7">
        <f t="shared" si="158"/>
        <v>-0.26030659340659151</v>
      </c>
      <c r="AH132" s="7">
        <f t="shared" si="111"/>
        <v>-0.94963126448856894</v>
      </c>
      <c r="AS132">
        <v>-0.62739999999999996</v>
      </c>
      <c r="AT132" s="1">
        <f t="shared" si="124"/>
        <v>0.56986571428571431</v>
      </c>
      <c r="AU132" s="5">
        <f t="shared" si="107"/>
        <v>-1.1972657142857144</v>
      </c>
      <c r="AV132" s="5">
        <f t="shared" si="109"/>
        <v>-2.0351434175824172</v>
      </c>
    </row>
    <row r="133" spans="1:48" x14ac:dyDescent="0.25">
      <c r="A133" s="5">
        <v>0.37</v>
      </c>
      <c r="B133" s="5">
        <f t="shared" si="96"/>
        <v>3.7165861513687601E-2</v>
      </c>
      <c r="C133">
        <v>2009</v>
      </c>
      <c r="D133" t="s">
        <v>0</v>
      </c>
      <c r="E133">
        <v>5</v>
      </c>
      <c r="F133">
        <v>0.38200000000000001</v>
      </c>
      <c r="G133">
        <f t="shared" si="122"/>
        <v>0.33628571428571424</v>
      </c>
      <c r="H133">
        <f t="shared" si="102"/>
        <v>4.5714285714285763E-2</v>
      </c>
      <c r="I133" s="5">
        <f t="shared" si="97"/>
        <v>6.6976190476190522E-2</v>
      </c>
      <c r="J133" s="7">
        <v>88.831000000000003</v>
      </c>
      <c r="K133" s="7">
        <v>49.552999999999997</v>
      </c>
      <c r="L133" s="7">
        <v>241.61799999999999</v>
      </c>
      <c r="M133" s="7">
        <v>269.49400000000003</v>
      </c>
      <c r="N133" s="7">
        <v>-17.38</v>
      </c>
      <c r="O133" s="7">
        <v>-5.9790000000000001</v>
      </c>
      <c r="P133">
        <f t="shared" si="156"/>
        <v>89.40128571428572</v>
      </c>
      <c r="Q133">
        <f t="shared" si="156"/>
        <v>49.41957142857143</v>
      </c>
      <c r="R133">
        <f t="shared" si="156"/>
        <v>241.72628571428572</v>
      </c>
      <c r="S133">
        <f t="shared" si="156"/>
        <v>269.81807142857144</v>
      </c>
      <c r="T133">
        <f t="shared" si="156"/>
        <v>-17.907999999999998</v>
      </c>
      <c r="U133">
        <f t="shared" si="156"/>
        <v>-6.0192142857142859</v>
      </c>
      <c r="V133" s="7">
        <f t="shared" si="103"/>
        <v>-0.57028571428571695</v>
      </c>
      <c r="W133" s="7">
        <f t="shared" si="98"/>
        <v>0.13342857142856701</v>
      </c>
      <c r="X133" s="7">
        <f t="shared" si="99"/>
        <v>-0.10828571428572786</v>
      </c>
      <c r="Y133" s="7">
        <f t="shared" si="100"/>
        <v>-0.3240714285714148</v>
      </c>
      <c r="Z133" s="7">
        <f t="shared" si="104"/>
        <v>-0.52799999999999869</v>
      </c>
      <c r="AA133" s="7">
        <f t="shared" si="105"/>
        <v>-4.0214285714285758E-2</v>
      </c>
      <c r="AB133" s="7">
        <f t="shared" ref="AB133:AG133" si="159">AVERAGE(V131:V135)</f>
        <v>-0.38179999999999553</v>
      </c>
      <c r="AC133" s="7">
        <f t="shared" si="159"/>
        <v>9.0871428571426799E-2</v>
      </c>
      <c r="AD133" s="7">
        <f t="shared" si="159"/>
        <v>-0.40537142857141928</v>
      </c>
      <c r="AE133" s="7">
        <f t="shared" si="159"/>
        <v>-0.33195714285712941</v>
      </c>
      <c r="AF133" s="7">
        <f t="shared" si="159"/>
        <v>-0.64884285714285661</v>
      </c>
      <c r="AG133" s="7">
        <f t="shared" si="159"/>
        <v>-0.10329999999999888</v>
      </c>
      <c r="AH133" s="7">
        <f t="shared" si="111"/>
        <v>-0.80599230866679439</v>
      </c>
      <c r="AS133">
        <v>-2.6385800000000001</v>
      </c>
      <c r="AT133" s="1">
        <f t="shared" si="124"/>
        <v>-0.27063071428571428</v>
      </c>
      <c r="AU133" s="5">
        <f t="shared" si="107"/>
        <v>-2.3679492857142859</v>
      </c>
      <c r="AV133" s="5">
        <f t="shared" si="109"/>
        <v>-0.99372957142857143</v>
      </c>
    </row>
    <row r="134" spans="1:48" x14ac:dyDescent="0.25">
      <c r="A134" s="5">
        <v>0.94299999999999995</v>
      </c>
      <c r="B134" s="5">
        <f t="shared" si="96"/>
        <v>7.2495974235104663E-2</v>
      </c>
      <c r="C134">
        <v>2009</v>
      </c>
      <c r="D134" t="s">
        <v>0</v>
      </c>
      <c r="E134">
        <v>6</v>
      </c>
      <c r="F134">
        <v>0.51500000000000001</v>
      </c>
      <c r="G134">
        <f t="shared" si="122"/>
        <v>0.3586428571428571</v>
      </c>
      <c r="H134">
        <f t="shared" si="102"/>
        <v>0.15635714285714292</v>
      </c>
      <c r="I134" s="5">
        <f t="shared" si="97"/>
        <v>0.10764285714285717</v>
      </c>
      <c r="J134" s="7">
        <v>86.393000000000001</v>
      </c>
      <c r="K134" s="7">
        <v>47.404000000000003</v>
      </c>
      <c r="L134" s="7">
        <v>241.85400000000001</v>
      </c>
      <c r="M134" s="7">
        <v>269.774</v>
      </c>
      <c r="N134" s="7">
        <v>-24.8</v>
      </c>
      <c r="O134" s="7">
        <v>-13.731</v>
      </c>
      <c r="P134">
        <f t="shared" si="156"/>
        <v>87.263071428571408</v>
      </c>
      <c r="Q134">
        <f t="shared" si="156"/>
        <v>47.335928571428575</v>
      </c>
      <c r="R134">
        <f t="shared" si="156"/>
        <v>242.71135714285714</v>
      </c>
      <c r="S134">
        <f t="shared" si="156"/>
        <v>270.32071428571425</v>
      </c>
      <c r="T134">
        <f t="shared" si="156"/>
        <v>-26.425428571428569</v>
      </c>
      <c r="U134">
        <f t="shared" si="156"/>
        <v>-14.107999999999995</v>
      </c>
      <c r="V134" s="7">
        <f t="shared" si="103"/>
        <v>-0.87007142857140707</v>
      </c>
      <c r="W134" s="7">
        <f t="shared" si="98"/>
        <v>6.8071428571428783E-2</v>
      </c>
      <c r="X134" s="7">
        <f t="shared" si="99"/>
        <v>-0.85735714285712561</v>
      </c>
      <c r="Y134" s="7">
        <f t="shared" si="100"/>
        <v>-0.54671428571424485</v>
      </c>
      <c r="Z134" s="7">
        <f t="shared" si="104"/>
        <v>-1.6254285714285679</v>
      </c>
      <c r="AA134" s="7">
        <f t="shared" si="105"/>
        <v>-0.37699999999999534</v>
      </c>
      <c r="AB134" s="7">
        <f t="shared" ref="AB134:AG134" si="160">AVERAGE(V132:V136)</f>
        <v>-0.41834285714285502</v>
      </c>
      <c r="AC134" s="7">
        <f t="shared" si="160"/>
        <v>0.10257142857142583</v>
      </c>
      <c r="AD134" s="7">
        <f t="shared" si="160"/>
        <v>-0.15857142857141185</v>
      </c>
      <c r="AE134" s="7">
        <f t="shared" si="160"/>
        <v>-0.24989999999999099</v>
      </c>
      <c r="AF134" s="7">
        <f t="shared" si="160"/>
        <v>-0.4712714285714279</v>
      </c>
      <c r="AG134" s="7">
        <f t="shared" si="160"/>
        <v>-4.2414285714285072E-2</v>
      </c>
      <c r="AH134" s="7">
        <f t="shared" si="111"/>
        <v>-0.62000685480462492</v>
      </c>
      <c r="AS134">
        <v>-4.3946800000000001</v>
      </c>
      <c r="AT134" s="1">
        <f t="shared" si="124"/>
        <v>-8.9199285714286008E-2</v>
      </c>
      <c r="AU134" s="5">
        <f t="shared" si="107"/>
        <v>-4.3054807142857143</v>
      </c>
      <c r="AV134" s="5">
        <f t="shared" si="109"/>
        <v>-0.66243099999999999</v>
      </c>
    </row>
    <row r="135" spans="1:48" x14ac:dyDescent="0.25">
      <c r="A135" s="5">
        <v>0.93799999999999994</v>
      </c>
      <c r="B135" s="5">
        <f t="shared" si="96"/>
        <v>9.0982286634460535E-2</v>
      </c>
      <c r="C135">
        <v>2009</v>
      </c>
      <c r="D135" t="s">
        <v>0</v>
      </c>
      <c r="E135">
        <v>7</v>
      </c>
      <c r="F135">
        <v>0.52300000000000002</v>
      </c>
      <c r="G135">
        <f t="shared" si="122"/>
        <v>0.40214285714285719</v>
      </c>
      <c r="H135">
        <f t="shared" si="102"/>
        <v>0.12085714285714283</v>
      </c>
      <c r="I135" s="5">
        <f t="shared" si="97"/>
        <v>0.12202380952380955</v>
      </c>
      <c r="J135" s="7">
        <v>86.534000000000006</v>
      </c>
      <c r="K135" s="7">
        <v>45.856000000000002</v>
      </c>
      <c r="L135" s="7">
        <v>243.226</v>
      </c>
      <c r="M135" s="7">
        <v>270.35500000000002</v>
      </c>
      <c r="N135" s="7">
        <v>-23.265000000000001</v>
      </c>
      <c r="O135" s="7">
        <v>-9.7159999999999993</v>
      </c>
      <c r="P135">
        <f t="shared" si="156"/>
        <v>86.428428571428569</v>
      </c>
      <c r="Q135">
        <f t="shared" si="156"/>
        <v>45.687000000000005</v>
      </c>
      <c r="R135">
        <f t="shared" si="156"/>
        <v>243.4375</v>
      </c>
      <c r="S135">
        <f t="shared" si="156"/>
        <v>270.37714285714287</v>
      </c>
      <c r="T135">
        <f t="shared" si="156"/>
        <v>-23.328214285714289</v>
      </c>
      <c r="U135">
        <f t="shared" si="156"/>
        <v>-9.5264285714285712</v>
      </c>
      <c r="V135" s="7">
        <f t="shared" si="103"/>
        <v>0.10557142857143731</v>
      </c>
      <c r="W135" s="7">
        <f t="shared" si="98"/>
        <v>0.16899999999999693</v>
      </c>
      <c r="X135" s="7">
        <f t="shared" si="99"/>
        <v>-0.21150000000000091</v>
      </c>
      <c r="Y135" s="7">
        <f t="shared" si="100"/>
        <v>-2.2142857142853245E-2</v>
      </c>
      <c r="Z135" s="7">
        <f t="shared" si="104"/>
        <v>-6.321428571428811E-2</v>
      </c>
      <c r="AA135" s="7">
        <f t="shared" si="105"/>
        <v>0.18957142857142806</v>
      </c>
      <c r="AB135" s="7">
        <f t="shared" ref="AB135:AG135" si="161">AVERAGE(V133:V137)</f>
        <v>-0.18304285714285412</v>
      </c>
      <c r="AC135" s="7">
        <f t="shared" si="161"/>
        <v>0.11571428571428441</v>
      </c>
      <c r="AD135" s="7">
        <f t="shared" si="161"/>
        <v>-0.28358571428569801</v>
      </c>
      <c r="AE135" s="7">
        <f t="shared" si="161"/>
        <v>-0.26978571428569464</v>
      </c>
      <c r="AF135" s="7">
        <f t="shared" si="161"/>
        <v>-0.3951714285714279</v>
      </c>
      <c r="AG135" s="7">
        <f t="shared" si="161"/>
        <v>-8.2899999999998641E-2</v>
      </c>
      <c r="AH135" s="7">
        <f t="shared" si="111"/>
        <v>-0.41050949550767385</v>
      </c>
      <c r="AS135">
        <v>3.5787200000000001</v>
      </c>
      <c r="AT135" s="1">
        <f t="shared" si="124"/>
        <v>-0.19443999999999997</v>
      </c>
      <c r="AU135" s="5">
        <f t="shared" si="107"/>
        <v>3.7731600000000003</v>
      </c>
      <c r="AV135" s="5">
        <f t="shared" si="109"/>
        <v>0.69092657142857161</v>
      </c>
    </row>
    <row r="136" spans="1:48" x14ac:dyDescent="0.25">
      <c r="A136" s="5">
        <v>0.94399999999999995</v>
      </c>
      <c r="B136" s="5">
        <f t="shared" si="96"/>
        <v>8.5217391304347828E-2</v>
      </c>
      <c r="C136">
        <v>2009</v>
      </c>
      <c r="D136" t="s">
        <v>0</v>
      </c>
      <c r="E136">
        <v>8</v>
      </c>
      <c r="F136">
        <v>0.505</v>
      </c>
      <c r="G136">
        <f t="shared" si="122"/>
        <v>0.41614285714285709</v>
      </c>
      <c r="H136">
        <f t="shared" si="102"/>
        <v>8.8857142857142912E-2</v>
      </c>
      <c r="I136" s="5">
        <f t="shared" si="97"/>
        <v>7.3047619047619042E-2</v>
      </c>
      <c r="J136" s="7">
        <v>88.724000000000004</v>
      </c>
      <c r="K136" s="7">
        <v>46.249000000000002</v>
      </c>
      <c r="L136" s="7">
        <v>243.93299999999999</v>
      </c>
      <c r="M136" s="7">
        <v>269.80399999999997</v>
      </c>
      <c r="N136" s="7">
        <v>-11.474</v>
      </c>
      <c r="O136" s="7">
        <v>5.1310000000000002</v>
      </c>
      <c r="P136">
        <f t="shared" si="156"/>
        <v>89.110500000000002</v>
      </c>
      <c r="Q136">
        <f t="shared" si="156"/>
        <v>46.098142857142861</v>
      </c>
      <c r="R136">
        <f t="shared" si="156"/>
        <v>243.78964285714281</v>
      </c>
      <c r="S136">
        <f t="shared" si="156"/>
        <v>270.00799999999998</v>
      </c>
      <c r="T136">
        <f t="shared" si="156"/>
        <v>-11.685857142857142</v>
      </c>
      <c r="U136">
        <f t="shared" si="156"/>
        <v>5.1082142857142854</v>
      </c>
      <c r="V136" s="7">
        <f t="shared" si="103"/>
        <v>-0.38649999999999807</v>
      </c>
      <c r="W136" s="7">
        <f t="shared" si="98"/>
        <v>0.15085714285714147</v>
      </c>
      <c r="X136" s="7">
        <f t="shared" si="99"/>
        <v>0.14335714285718382</v>
      </c>
      <c r="Y136" s="7">
        <f t="shared" si="100"/>
        <v>-0.20400000000000773</v>
      </c>
      <c r="Z136" s="7">
        <f t="shared" si="104"/>
        <v>-0.21185714285714141</v>
      </c>
      <c r="AA136" s="7">
        <f t="shared" si="105"/>
        <v>-2.2785714285714853E-2</v>
      </c>
      <c r="AB136" s="7">
        <f t="shared" ref="AB136:AG136" si="162">AVERAGE(V134:V138)</f>
        <v>-4.7799999999998025E-2</v>
      </c>
      <c r="AC136" s="7">
        <f t="shared" si="162"/>
        <v>0.11170000000000044</v>
      </c>
      <c r="AD136" s="7">
        <f t="shared" si="162"/>
        <v>-0.23635714285712767</v>
      </c>
      <c r="AE136" s="7">
        <f t="shared" si="162"/>
        <v>-0.24552857142855372</v>
      </c>
      <c r="AF136" s="7">
        <f t="shared" si="162"/>
        <v>-0.23028571428571398</v>
      </c>
      <c r="AG136" s="7">
        <f t="shared" si="162"/>
        <v>-8.0271428571426467E-2</v>
      </c>
      <c r="AH136" s="7">
        <f t="shared" si="111"/>
        <v>1.6262755952343666E-2</v>
      </c>
      <c r="AS136">
        <v>1.21943</v>
      </c>
      <c r="AT136" s="1">
        <f t="shared" si="124"/>
        <v>0.43404928571428564</v>
      </c>
      <c r="AU136" s="5">
        <f t="shared" si="107"/>
        <v>0.78538071428571432</v>
      </c>
      <c r="AV136" s="5">
        <f t="shared" si="109"/>
        <v>1.0110645714285718</v>
      </c>
    </row>
    <row r="137" spans="1:48" x14ac:dyDescent="0.25">
      <c r="A137" s="5">
        <v>0.76400000000000001</v>
      </c>
      <c r="B137" s="5">
        <f t="shared" si="96"/>
        <v>8.7858293075684366E-2</v>
      </c>
      <c r="C137">
        <v>2009</v>
      </c>
      <c r="D137" t="s">
        <v>0</v>
      </c>
      <c r="E137">
        <v>9</v>
      </c>
      <c r="F137">
        <v>0.38600000000000001</v>
      </c>
      <c r="G137">
        <f t="shared" si="122"/>
        <v>0.37657142857142861</v>
      </c>
      <c r="H137">
        <f t="shared" si="102"/>
        <v>9.4285714285713973E-3</v>
      </c>
      <c r="I137" s="5">
        <f t="shared" si="97"/>
        <v>5.3452380952380953E-2</v>
      </c>
      <c r="J137" s="7">
        <v>96.688000000000002</v>
      </c>
      <c r="K137" s="7">
        <v>48.646000000000001</v>
      </c>
      <c r="L137" s="7">
        <v>242.68899999999999</v>
      </c>
      <c r="M137" s="7">
        <v>268.97300000000001</v>
      </c>
      <c r="N137" s="7">
        <v>3.4020000000000001</v>
      </c>
      <c r="O137" s="7">
        <v>25.158999999999999</v>
      </c>
      <c r="P137">
        <f t="shared" si="156"/>
        <v>95.881928571428588</v>
      </c>
      <c r="Q137">
        <f t="shared" si="156"/>
        <v>48.588785714285713</v>
      </c>
      <c r="R137">
        <f t="shared" si="156"/>
        <v>243.07314285714281</v>
      </c>
      <c r="S137">
        <f t="shared" si="156"/>
        <v>269.22499999999997</v>
      </c>
      <c r="T137">
        <f t="shared" si="156"/>
        <v>3.8546428571428568</v>
      </c>
      <c r="U137">
        <f t="shared" si="156"/>
        <v>24.994928571428574</v>
      </c>
      <c r="V137" s="7">
        <f t="shared" si="103"/>
        <v>0.80607142857141412</v>
      </c>
      <c r="W137" s="7">
        <f t="shared" si="98"/>
        <v>5.7214285714287882E-2</v>
      </c>
      <c r="X137" s="7">
        <f t="shared" si="99"/>
        <v>-0.38414285714281959</v>
      </c>
      <c r="Y137" s="7">
        <f t="shared" si="100"/>
        <v>-0.25199999999995271</v>
      </c>
      <c r="Z137" s="7">
        <f t="shared" si="104"/>
        <v>0.45264285714285668</v>
      </c>
      <c r="AA137" s="7">
        <f t="shared" si="105"/>
        <v>-0.16407142857142532</v>
      </c>
      <c r="AB137" s="7">
        <f t="shared" ref="AB137:AG137" si="163">AVERAGE(V135:V139)</f>
        <v>0.25682967032966814</v>
      </c>
      <c r="AC137" s="7">
        <f t="shared" si="163"/>
        <v>0.111362637362636</v>
      </c>
      <c r="AD137" s="7">
        <f t="shared" si="163"/>
        <v>-3.7947252747238737E-2</v>
      </c>
      <c r="AE137" s="7">
        <f t="shared" si="163"/>
        <v>-0.16670879120878226</v>
      </c>
      <c r="AF137" s="7">
        <f t="shared" si="163"/>
        <v>0.26938461538461339</v>
      </c>
      <c r="AG137" s="7">
        <f t="shared" si="163"/>
        <v>-4.9791208791210902E-3</v>
      </c>
      <c r="AH137" s="7">
        <f t="shared" si="111"/>
        <v>0.66563261892043213</v>
      </c>
      <c r="AS137">
        <v>6.8200200000000004</v>
      </c>
      <c r="AT137" s="1">
        <f t="shared" si="124"/>
        <v>1.2504978571428573</v>
      </c>
      <c r="AU137" s="5">
        <f t="shared" si="107"/>
        <v>5.5695221428571431</v>
      </c>
      <c r="AV137" s="5">
        <f t="shared" si="109"/>
        <v>2.4772676373626377</v>
      </c>
    </row>
    <row r="138" spans="1:48" x14ac:dyDescent="0.25">
      <c r="A138" s="5">
        <v>1.02</v>
      </c>
      <c r="B138" s="5">
        <f t="shared" si="96"/>
        <v>9.1658615136876009E-2</v>
      </c>
      <c r="C138">
        <v>2009</v>
      </c>
      <c r="D138" t="s">
        <v>0</v>
      </c>
      <c r="E138">
        <v>10</v>
      </c>
      <c r="F138">
        <v>0.41699999999999998</v>
      </c>
      <c r="G138">
        <f t="shared" si="122"/>
        <v>0.35492857142857143</v>
      </c>
      <c r="H138">
        <f t="shared" si="102"/>
        <v>6.2071428571428555E-2</v>
      </c>
      <c r="I138" s="5">
        <f t="shared" si="97"/>
        <v>5.4935897435897406E-2</v>
      </c>
      <c r="J138" s="7">
        <v>104.87</v>
      </c>
      <c r="K138" s="7">
        <v>51.384999999999998</v>
      </c>
      <c r="L138" s="7">
        <v>241.77099999999999</v>
      </c>
      <c r="M138" s="7">
        <v>267.89499999999998</v>
      </c>
      <c r="N138" s="7">
        <v>16.652000000000001</v>
      </c>
      <c r="O138" s="7">
        <v>44.012</v>
      </c>
      <c r="P138">
        <f t="shared" si="156"/>
        <v>104.76407142857144</v>
      </c>
      <c r="Q138">
        <f t="shared" si="156"/>
        <v>51.271642857142851</v>
      </c>
      <c r="R138">
        <f t="shared" si="156"/>
        <v>241.64314285714286</v>
      </c>
      <c r="S138">
        <f t="shared" si="156"/>
        <v>268.09778571428569</v>
      </c>
      <c r="T138">
        <f t="shared" si="156"/>
        <v>16.948428571428572</v>
      </c>
      <c r="U138">
        <f t="shared" si="156"/>
        <v>43.984928571428576</v>
      </c>
      <c r="V138" s="7">
        <f t="shared" si="103"/>
        <v>0.1059285714285636</v>
      </c>
      <c r="W138" s="7">
        <f t="shared" si="98"/>
        <v>0.11335714285714715</v>
      </c>
      <c r="X138" s="7">
        <f t="shared" si="99"/>
        <v>0.12785714285712402</v>
      </c>
      <c r="Y138" s="7">
        <f t="shared" si="100"/>
        <v>-0.20278571428571013</v>
      </c>
      <c r="Z138" s="7">
        <f t="shared" si="104"/>
        <v>0.29642857142857082</v>
      </c>
      <c r="AA138" s="7">
        <f t="shared" si="105"/>
        <v>-2.707142857142486E-2</v>
      </c>
      <c r="AB138" s="7">
        <f t="shared" ref="AB138:AG138" si="164">AVERAGE(V136:V140)</f>
        <v>0.21640769230769194</v>
      </c>
      <c r="AC138" s="7">
        <f t="shared" si="164"/>
        <v>6.5593406593404777E-2</v>
      </c>
      <c r="AD138" s="7">
        <f t="shared" si="164"/>
        <v>-5.5939560439543359E-2</v>
      </c>
      <c r="AE138" s="7">
        <f t="shared" si="164"/>
        <v>-0.20858791208790989</v>
      </c>
      <c r="AF138" s="7">
        <f t="shared" si="164"/>
        <v>0.23395054945054836</v>
      </c>
      <c r="AG138" s="7">
        <f t="shared" si="164"/>
        <v>-6.9601098901099515E-2</v>
      </c>
      <c r="AH138" s="7">
        <f t="shared" si="111"/>
        <v>0.68313679544061046</v>
      </c>
      <c r="AS138">
        <v>0.39578000000000002</v>
      </c>
      <c r="AT138" s="1">
        <f t="shared" si="124"/>
        <v>1.1630392857142855</v>
      </c>
      <c r="AU138" s="5">
        <f t="shared" si="107"/>
        <v>-0.76725928571428548</v>
      </c>
      <c r="AV138" s="5">
        <f t="shared" si="109"/>
        <v>1.5124247142857143</v>
      </c>
    </row>
    <row r="139" spans="1:48" x14ac:dyDescent="0.25">
      <c r="A139" s="5">
        <v>1.0620000000000001</v>
      </c>
      <c r="B139" s="5">
        <f t="shared" si="96"/>
        <v>9.9516908212560387E-2</v>
      </c>
      <c r="C139">
        <v>2009</v>
      </c>
      <c r="D139" t="s">
        <v>0</v>
      </c>
      <c r="E139">
        <v>11</v>
      </c>
      <c r="F139">
        <v>0.41599999999999998</v>
      </c>
      <c r="G139">
        <f t="shared" si="122"/>
        <v>0.32269230769230772</v>
      </c>
      <c r="H139">
        <f t="shared" si="102"/>
        <v>9.3307692307692258E-2</v>
      </c>
      <c r="I139" s="5">
        <f t="shared" si="97"/>
        <v>0.11653663003663001</v>
      </c>
      <c r="J139" s="7">
        <v>113.358</v>
      </c>
      <c r="K139" s="7">
        <v>53.271000000000001</v>
      </c>
      <c r="L139" s="7">
        <v>240.435</v>
      </c>
      <c r="M139" s="7">
        <v>267.04399999999998</v>
      </c>
      <c r="N139" s="7">
        <v>25.09</v>
      </c>
      <c r="O139" s="7">
        <v>58.567</v>
      </c>
      <c r="P139">
        <f t="shared" si="156"/>
        <v>112.70492307692308</v>
      </c>
      <c r="Q139">
        <f t="shared" si="156"/>
        <v>53.204615384615394</v>
      </c>
      <c r="R139">
        <f t="shared" si="156"/>
        <v>240.30030769230768</v>
      </c>
      <c r="S139">
        <f t="shared" si="156"/>
        <v>267.19661538461537</v>
      </c>
      <c r="T139">
        <f t="shared" si="156"/>
        <v>25.962923076923069</v>
      </c>
      <c r="U139">
        <f t="shared" si="156"/>
        <v>58.566461538461532</v>
      </c>
      <c r="V139" s="7">
        <f t="shared" si="103"/>
        <v>0.65307692307692378</v>
      </c>
      <c r="W139" s="7">
        <f t="shared" si="98"/>
        <v>6.6384615384606604E-2</v>
      </c>
      <c r="X139" s="7">
        <f t="shared" si="99"/>
        <v>0.13469230769231899</v>
      </c>
      <c r="Y139" s="7">
        <f t="shared" si="100"/>
        <v>-0.15261538461538748</v>
      </c>
      <c r="Z139" s="7">
        <f t="shared" si="104"/>
        <v>0.87292307692306892</v>
      </c>
      <c r="AA139" s="7">
        <f t="shared" si="105"/>
        <v>-5.384615384684821E-4</v>
      </c>
      <c r="AB139" s="7">
        <f t="shared" ref="AB139:AG139" si="165">AVERAGE(V137:V141)</f>
        <v>0.43452307692307957</v>
      </c>
      <c r="AC139" s="7">
        <f t="shared" si="165"/>
        <v>5.3775824175822606E-2</v>
      </c>
      <c r="AD139" s="7">
        <f t="shared" si="165"/>
        <v>8.4296703296712391E-2</v>
      </c>
      <c r="AE139" s="7">
        <f t="shared" si="165"/>
        <v>-7.1910989010996212E-2</v>
      </c>
      <c r="AF139" s="7">
        <f t="shared" si="165"/>
        <v>0.61522967032966869</v>
      </c>
      <c r="AG139" s="7">
        <f t="shared" si="165"/>
        <v>7.8402197802196844E-2</v>
      </c>
      <c r="AH139" s="7">
        <f t="shared" si="111"/>
        <v>0.88412789524625612</v>
      </c>
      <c r="AS139">
        <v>3.4903900000000001</v>
      </c>
      <c r="AT139" s="1">
        <f t="shared" si="124"/>
        <v>0.4648553846153845</v>
      </c>
      <c r="AU139" s="5">
        <f t="shared" si="107"/>
        <v>3.0255346153846157</v>
      </c>
      <c r="AV139" s="5">
        <f t="shared" si="109"/>
        <v>2.2485370329670333</v>
      </c>
    </row>
    <row r="140" spans="1:48" x14ac:dyDescent="0.25">
      <c r="A140" s="5">
        <v>1.008</v>
      </c>
      <c r="B140" s="5">
        <f t="shared" si="96"/>
        <v>0.10380032206119164</v>
      </c>
      <c r="C140">
        <v>2009</v>
      </c>
      <c r="D140" t="s">
        <v>0</v>
      </c>
      <c r="E140">
        <v>12</v>
      </c>
      <c r="F140">
        <v>0.495</v>
      </c>
      <c r="G140">
        <f t="shared" si="122"/>
        <v>0.30076923076923079</v>
      </c>
      <c r="H140">
        <f t="shared" si="102"/>
        <v>0.19423076923076921</v>
      </c>
      <c r="I140" s="5">
        <f t="shared" si="97"/>
        <v>0.14517948717948717</v>
      </c>
      <c r="J140" s="7">
        <v>115.379</v>
      </c>
      <c r="K140" s="7">
        <v>52.488999999999997</v>
      </c>
      <c r="L140" s="7">
        <v>239.81200000000001</v>
      </c>
      <c r="M140" s="7">
        <v>266.72199999999998</v>
      </c>
      <c r="N140" s="7">
        <v>31.361999999999998</v>
      </c>
      <c r="O140" s="7">
        <v>67.340999999999994</v>
      </c>
      <c r="P140">
        <f t="shared" si="156"/>
        <v>115.47553846153845</v>
      </c>
      <c r="Q140">
        <f t="shared" si="156"/>
        <v>52.548846153846156</v>
      </c>
      <c r="R140">
        <f t="shared" si="156"/>
        <v>240.11346153846154</v>
      </c>
      <c r="S140">
        <f t="shared" si="156"/>
        <v>266.95353846153847</v>
      </c>
      <c r="T140">
        <f t="shared" si="156"/>
        <v>31.121615384615385</v>
      </c>
      <c r="U140">
        <f t="shared" si="156"/>
        <v>67.20746153846153</v>
      </c>
      <c r="V140" s="7">
        <f t="shared" si="103"/>
        <v>-9.6538461538443698E-2</v>
      </c>
      <c r="W140" s="7">
        <f t="shared" si="98"/>
        <v>-5.9846153846159211E-2</v>
      </c>
      <c r="X140" s="7">
        <f t="shared" si="99"/>
        <v>-0.30146153846152401</v>
      </c>
      <c r="Y140" s="7">
        <f t="shared" si="100"/>
        <v>-0.23153846153849145</v>
      </c>
      <c r="Z140" s="7">
        <f t="shared" si="104"/>
        <v>-0.2403846153846132</v>
      </c>
      <c r="AA140" s="7">
        <f t="shared" si="105"/>
        <v>-0.13353846153846405</v>
      </c>
      <c r="AB140" s="7">
        <f t="shared" ref="AB140:AG140" si="166">AVERAGE(V138:V142)</f>
        <v>0.37650879120879777</v>
      </c>
      <c r="AC140" s="7">
        <f t="shared" si="166"/>
        <v>2.3594505494502017E-2</v>
      </c>
      <c r="AD140" s="7">
        <f t="shared" si="166"/>
        <v>0.21752527472527844</v>
      </c>
      <c r="AE140" s="7">
        <f t="shared" si="166"/>
        <v>9.1197802197484634E-3</v>
      </c>
      <c r="AF140" s="7">
        <f t="shared" si="166"/>
        <v>0.69857802197802099</v>
      </c>
      <c r="AG140" s="7">
        <f t="shared" si="166"/>
        <v>0.13732417582417469</v>
      </c>
      <c r="AH140" s="7">
        <f t="shared" si="111"/>
        <v>0.89534350924586281</v>
      </c>
      <c r="AS140">
        <v>-0.62450000000000006</v>
      </c>
      <c r="AT140" s="1">
        <f t="shared" si="124"/>
        <v>0.42655461538461548</v>
      </c>
      <c r="AU140" s="5">
        <f t="shared" si="107"/>
        <v>-1.0510546153846154</v>
      </c>
      <c r="AV140" s="5">
        <f t="shared" si="109"/>
        <v>2.0918167582417584</v>
      </c>
    </row>
    <row r="141" spans="1:48" x14ac:dyDescent="0.25">
      <c r="A141" s="5">
        <v>1.153</v>
      </c>
      <c r="B141" s="5">
        <f t="shared" si="96"/>
        <v>0.11855072463768117</v>
      </c>
      <c r="C141">
        <v>2010</v>
      </c>
      <c r="D141" t="s">
        <v>0</v>
      </c>
      <c r="E141">
        <v>1</v>
      </c>
      <c r="F141">
        <v>0.45300000000000001</v>
      </c>
      <c r="G141">
        <f t="shared" si="122"/>
        <v>0.30499999999999994</v>
      </c>
      <c r="H141">
        <f t="shared" si="102"/>
        <v>0.14800000000000008</v>
      </c>
      <c r="I141" s="5">
        <f t="shared" si="97"/>
        <v>0.1647435897435898</v>
      </c>
      <c r="J141" s="7">
        <v>113.298</v>
      </c>
      <c r="K141" s="7">
        <v>51.344999999999999</v>
      </c>
      <c r="L141" s="7">
        <v>241.833</v>
      </c>
      <c r="M141" s="7">
        <v>268.03699999999998</v>
      </c>
      <c r="N141" s="7">
        <v>29.706</v>
      </c>
      <c r="O141" s="7">
        <v>65.454999999999998</v>
      </c>
      <c r="P141">
        <f t="shared" si="156"/>
        <v>112.59392307692306</v>
      </c>
      <c r="Q141">
        <f t="shared" si="156"/>
        <v>51.253230769230768</v>
      </c>
      <c r="R141">
        <f t="shared" si="156"/>
        <v>240.98846153846154</v>
      </c>
      <c r="S141">
        <f t="shared" si="156"/>
        <v>267.55761538461542</v>
      </c>
      <c r="T141">
        <f t="shared" si="156"/>
        <v>31.40053846153846</v>
      </c>
      <c r="U141">
        <f t="shared" si="156"/>
        <v>66.172230769230765</v>
      </c>
      <c r="V141" s="7">
        <f t="shared" si="103"/>
        <v>0.70407692307693992</v>
      </c>
      <c r="W141" s="7">
        <f t="shared" si="98"/>
        <v>9.1769230769230603E-2</v>
      </c>
      <c r="X141" s="7">
        <f t="shared" si="99"/>
        <v>0.84453846153846257</v>
      </c>
      <c r="Y141" s="7">
        <f t="shared" si="100"/>
        <v>0.47938461538456068</v>
      </c>
      <c r="Z141" s="7">
        <f t="shared" si="104"/>
        <v>1.6945384615384604</v>
      </c>
      <c r="AA141" s="7">
        <f t="shared" si="105"/>
        <v>0.7172307692307669</v>
      </c>
      <c r="AB141" s="7">
        <f t="shared" ref="AB141:AG141" si="167">AVERAGE(V139:V143)</f>
        <v>0.42636593406594725</v>
      </c>
      <c r="AC141" s="7">
        <f t="shared" si="167"/>
        <v>2.4394505494501572E-2</v>
      </c>
      <c r="AD141" s="7">
        <f t="shared" si="167"/>
        <v>0.34382527472528179</v>
      </c>
      <c r="AE141" s="7">
        <f t="shared" si="167"/>
        <v>0.18481978021975465</v>
      </c>
      <c r="AF141" s="7">
        <f t="shared" si="167"/>
        <v>0.85134945054944988</v>
      </c>
      <c r="AG141" s="7">
        <f t="shared" si="167"/>
        <v>0.29069560439560294</v>
      </c>
      <c r="AH141" s="7">
        <f t="shared" si="111"/>
        <v>1.0535759638473396</v>
      </c>
      <c r="AS141">
        <v>4.99627</v>
      </c>
      <c r="AT141" s="1">
        <f t="shared" si="124"/>
        <v>0.53032769230769217</v>
      </c>
      <c r="AU141" s="5">
        <f t="shared" si="107"/>
        <v>4.4659423076923082</v>
      </c>
      <c r="AV141" s="5">
        <f t="shared" si="109"/>
        <v>3.733462186813187</v>
      </c>
    </row>
    <row r="142" spans="1:48" x14ac:dyDescent="0.25">
      <c r="A142" s="5">
        <v>1.52</v>
      </c>
      <c r="B142" s="5">
        <f t="shared" si="96"/>
        <v>0.13085346215780996</v>
      </c>
      <c r="C142">
        <v>2010</v>
      </c>
      <c r="D142" t="s">
        <v>0</v>
      </c>
      <c r="E142">
        <v>2</v>
      </c>
      <c r="F142">
        <v>0.46200000000000002</v>
      </c>
      <c r="G142">
        <f t="shared" si="122"/>
        <v>0.30999999999999994</v>
      </c>
      <c r="H142">
        <f t="shared" si="102"/>
        <v>0.15200000000000008</v>
      </c>
      <c r="I142" s="5">
        <f t="shared" si="97"/>
        <v>0.15197619047619051</v>
      </c>
      <c r="J142" s="7">
        <v>106.92</v>
      </c>
      <c r="K142" s="7">
        <v>50.588000000000001</v>
      </c>
      <c r="L142" s="7">
        <v>242.02600000000001</v>
      </c>
      <c r="M142" s="7">
        <v>268.38200000000001</v>
      </c>
      <c r="N142" s="7">
        <v>25.164999999999999</v>
      </c>
      <c r="O142" s="7">
        <v>55.140999999999998</v>
      </c>
      <c r="P142">
        <f t="shared" si="156"/>
        <v>106.404</v>
      </c>
      <c r="Q142">
        <f t="shared" si="156"/>
        <v>50.681692307692316</v>
      </c>
      <c r="R142">
        <f t="shared" si="156"/>
        <v>241.744</v>
      </c>
      <c r="S142">
        <f t="shared" si="156"/>
        <v>268.22884615384623</v>
      </c>
      <c r="T142">
        <f t="shared" si="156"/>
        <v>26.034384615384617</v>
      </c>
      <c r="U142">
        <f t="shared" si="156"/>
        <v>55.271538461538462</v>
      </c>
      <c r="V142" s="7">
        <f t="shared" si="103"/>
        <v>0.51600000000000534</v>
      </c>
      <c r="W142" s="7">
        <f t="shared" si="98"/>
        <v>-9.3692307692315069E-2</v>
      </c>
      <c r="X142" s="7">
        <f t="shared" si="99"/>
        <v>0.28200000000001069</v>
      </c>
      <c r="Y142" s="7">
        <f t="shared" si="100"/>
        <v>0.1531538461537707</v>
      </c>
      <c r="Z142" s="7">
        <f t="shared" si="104"/>
        <v>0.86938461538461809</v>
      </c>
      <c r="AA142" s="7">
        <f t="shared" si="105"/>
        <v>0.13053846153846393</v>
      </c>
      <c r="AB142" s="7">
        <f t="shared" ref="AB142:AG142" si="168">AVERAGE(V140:V144)</f>
        <v>0.31986483516484443</v>
      </c>
      <c r="AC142" s="7">
        <f t="shared" si="168"/>
        <v>-6.0582417582419626E-2</v>
      </c>
      <c r="AD142" s="7">
        <f t="shared" si="168"/>
        <v>0.27967252747253613</v>
      </c>
      <c r="AE142" s="7">
        <f t="shared" si="168"/>
        <v>0.2106285714285491</v>
      </c>
      <c r="AF142" s="7">
        <f t="shared" si="168"/>
        <v>0.64779340659340756</v>
      </c>
      <c r="AG142" s="7">
        <f t="shared" si="168"/>
        <v>0.19847472527472512</v>
      </c>
      <c r="AH142" s="7">
        <f t="shared" si="111"/>
        <v>1.0767805982797363</v>
      </c>
      <c r="AS142">
        <v>5.6472699999999998</v>
      </c>
      <c r="AT142" s="1">
        <f t="shared" si="124"/>
        <v>0.86134923076923076</v>
      </c>
      <c r="AU142" s="5">
        <f t="shared" si="107"/>
        <v>4.7859207692307688</v>
      </c>
      <c r="AV142" s="5">
        <f t="shared" si="109"/>
        <v>3.9607281208791205</v>
      </c>
    </row>
    <row r="143" spans="1:48" x14ac:dyDescent="0.25">
      <c r="A143" s="5">
        <v>1.39</v>
      </c>
      <c r="B143" s="5">
        <f t="shared" si="96"/>
        <v>0.12151368760064413</v>
      </c>
      <c r="C143">
        <v>2010</v>
      </c>
      <c r="D143" t="s">
        <v>0</v>
      </c>
      <c r="E143">
        <v>3</v>
      </c>
      <c r="F143">
        <v>0.47</v>
      </c>
      <c r="G143">
        <f t="shared" si="122"/>
        <v>0.31407142857142861</v>
      </c>
      <c r="H143">
        <f t="shared" si="102"/>
        <v>0.15592857142857136</v>
      </c>
      <c r="I143" s="5">
        <f t="shared" si="97"/>
        <v>0.15792857142857145</v>
      </c>
      <c r="J143" s="7">
        <v>100.28100000000001</v>
      </c>
      <c r="K143" s="7">
        <v>50.71</v>
      </c>
      <c r="L143" s="7">
        <v>242.35499999999999</v>
      </c>
      <c r="M143" s="7">
        <v>269.05200000000002</v>
      </c>
      <c r="N143" s="7">
        <v>13.519</v>
      </c>
      <c r="O143" s="7">
        <v>36.390999999999998</v>
      </c>
      <c r="P143">
        <f t="shared" si="156"/>
        <v>99.925785714285695</v>
      </c>
      <c r="Q143">
        <f t="shared" si="156"/>
        <v>50.592642857142856</v>
      </c>
      <c r="R143">
        <f t="shared" si="156"/>
        <v>241.59564285714285</v>
      </c>
      <c r="S143">
        <f t="shared" si="156"/>
        <v>268.3762857142857</v>
      </c>
      <c r="T143">
        <f t="shared" si="156"/>
        <v>14.579285714285716</v>
      </c>
      <c r="U143">
        <f t="shared" si="156"/>
        <v>37.130785714285715</v>
      </c>
      <c r="V143" s="7">
        <f t="shared" si="103"/>
        <v>0.35521428571431102</v>
      </c>
      <c r="W143" s="7">
        <f t="shared" si="98"/>
        <v>0.11735714285714494</v>
      </c>
      <c r="X143" s="7">
        <f t="shared" si="99"/>
        <v>0.75935714285714084</v>
      </c>
      <c r="Y143" s="7">
        <f t="shared" si="100"/>
        <v>0.67571428571432079</v>
      </c>
      <c r="Z143" s="7">
        <f t="shared" si="104"/>
        <v>1.0602857142857154</v>
      </c>
      <c r="AA143" s="7">
        <f t="shared" si="105"/>
        <v>0.73978571428571627</v>
      </c>
      <c r="AB143" s="7">
        <f t="shared" ref="AB143:AG143" si="169">AVERAGE(V141:V145)</f>
        <v>0.42751538461538985</v>
      </c>
      <c r="AC143" s="7">
        <f t="shared" si="169"/>
        <v>-0.13392747252747342</v>
      </c>
      <c r="AD143" s="7">
        <f t="shared" si="169"/>
        <v>0.41190769230769886</v>
      </c>
      <c r="AE143" s="7">
        <f t="shared" si="169"/>
        <v>0.2915219780219559</v>
      </c>
      <c r="AF143" s="7">
        <f t="shared" si="169"/>
        <v>0.84867032967033074</v>
      </c>
      <c r="AG143" s="7">
        <f t="shared" si="169"/>
        <v>0.16693956043956071</v>
      </c>
      <c r="AH143" s="7">
        <f t="shared" si="111"/>
        <v>1.3830957757812536</v>
      </c>
      <c r="AS143">
        <v>7.6838300000000004</v>
      </c>
      <c r="AT143" s="1">
        <f t="shared" si="124"/>
        <v>0.24286214285714289</v>
      </c>
      <c r="AU143" s="5">
        <f t="shared" si="107"/>
        <v>7.4409678571428577</v>
      </c>
      <c r="AV143" s="5">
        <f t="shared" si="109"/>
        <v>5.1579251868131859</v>
      </c>
    </row>
    <row r="144" spans="1:48" x14ac:dyDescent="0.25">
      <c r="A144" s="5">
        <v>0.86299999999999999</v>
      </c>
      <c r="B144" s="5">
        <f t="shared" si="96"/>
        <v>9.114331723027376E-2</v>
      </c>
      <c r="C144">
        <v>2010</v>
      </c>
      <c r="D144" t="s">
        <v>0</v>
      </c>
      <c r="E144">
        <v>4</v>
      </c>
      <c r="F144">
        <v>0.501</v>
      </c>
      <c r="G144">
        <f t="shared" si="122"/>
        <v>0.33514285714285713</v>
      </c>
      <c r="H144">
        <f t="shared" si="102"/>
        <v>0.16585714285714287</v>
      </c>
      <c r="I144" s="5">
        <f t="shared" si="97"/>
        <v>0.14683333333333334</v>
      </c>
      <c r="J144" s="7">
        <v>93.545000000000002</v>
      </c>
      <c r="K144" s="7">
        <v>49.752000000000002</v>
      </c>
      <c r="L144" s="7">
        <v>240.90899999999999</v>
      </c>
      <c r="M144" s="7">
        <v>268.935</v>
      </c>
      <c r="N144" s="7">
        <v>-1.6439999999999999</v>
      </c>
      <c r="O144" s="7">
        <v>14.122</v>
      </c>
      <c r="P144">
        <f t="shared" si="156"/>
        <v>93.424428571428592</v>
      </c>
      <c r="Q144">
        <f t="shared" si="156"/>
        <v>50.110500000000002</v>
      </c>
      <c r="R144">
        <f t="shared" si="156"/>
        <v>241.0950714285714</v>
      </c>
      <c r="S144">
        <f t="shared" si="156"/>
        <v>268.95857142857142</v>
      </c>
      <c r="T144">
        <f t="shared" si="156"/>
        <v>-1.7888571428571431</v>
      </c>
      <c r="U144">
        <f t="shared" si="156"/>
        <v>13.660357142857142</v>
      </c>
      <c r="V144" s="7">
        <f t="shared" si="103"/>
        <v>0.12057142857140946</v>
      </c>
      <c r="W144" s="7">
        <f t="shared" si="98"/>
        <v>-0.35849999999999937</v>
      </c>
      <c r="X144" s="7">
        <f t="shared" si="99"/>
        <v>-0.18607142857140957</v>
      </c>
      <c r="Y144" s="7">
        <f t="shared" si="100"/>
        <v>-2.3571428571415254E-2</v>
      </c>
      <c r="Z144" s="7">
        <f t="shared" si="104"/>
        <v>-0.14485714285714324</v>
      </c>
      <c r="AA144" s="7">
        <f t="shared" si="105"/>
        <v>-0.46164285714285747</v>
      </c>
      <c r="AB144" s="7">
        <f t="shared" ref="AB144:AG144" si="170">AVERAGE(V142:V146)</f>
        <v>0.34808571428571894</v>
      </c>
      <c r="AC144" s="7">
        <f t="shared" si="170"/>
        <v>-0.2484670329670351</v>
      </c>
      <c r="AD144" s="7">
        <f t="shared" si="170"/>
        <v>0.24512857142858024</v>
      </c>
      <c r="AE144" s="7">
        <f t="shared" si="170"/>
        <v>0.12550219780220004</v>
      </c>
      <c r="AF144" s="7">
        <f t="shared" si="170"/>
        <v>0.57727692307692524</v>
      </c>
      <c r="AG144" s="7">
        <f t="shared" si="170"/>
        <v>-0.13910659340659173</v>
      </c>
      <c r="AH144" s="7">
        <f t="shared" si="111"/>
        <v>1.1837204927100373</v>
      </c>
      <c r="AS144">
        <v>4.7317299999999998</v>
      </c>
      <c r="AT144" s="1">
        <f t="shared" si="124"/>
        <v>0.56986571428571431</v>
      </c>
      <c r="AU144" s="5">
        <f t="shared" si="107"/>
        <v>4.1618642857142856</v>
      </c>
      <c r="AV144" s="5">
        <f t="shared" si="109"/>
        <v>5.5103045824175814</v>
      </c>
    </row>
    <row r="145" spans="1:48" x14ac:dyDescent="0.25">
      <c r="A145" s="5">
        <v>0.57699999999999996</v>
      </c>
      <c r="B145" s="5">
        <f t="shared" si="96"/>
        <v>3.2431561996779386E-2</v>
      </c>
      <c r="C145">
        <v>2010</v>
      </c>
      <c r="D145" t="s">
        <v>0</v>
      </c>
      <c r="E145">
        <v>5</v>
      </c>
      <c r="F145">
        <v>0.45500000000000002</v>
      </c>
      <c r="G145">
        <f t="shared" si="122"/>
        <v>0.33628571428571424</v>
      </c>
      <c r="H145">
        <f t="shared" si="102"/>
        <v>0.11871428571428577</v>
      </c>
      <c r="I145" s="5">
        <f t="shared" si="97"/>
        <v>0.12230952380952385</v>
      </c>
      <c r="J145" s="7">
        <v>89.843000000000004</v>
      </c>
      <c r="K145" s="7">
        <v>48.993000000000002</v>
      </c>
      <c r="L145" s="7">
        <v>242.08600000000001</v>
      </c>
      <c r="M145" s="7">
        <v>269.99099999999999</v>
      </c>
      <c r="N145" s="7">
        <v>-18.672000000000001</v>
      </c>
      <c r="O145" s="7">
        <v>-5.7279999999999998</v>
      </c>
      <c r="P145">
        <f t="shared" si="156"/>
        <v>89.40128571428572</v>
      </c>
      <c r="Q145">
        <f t="shared" si="156"/>
        <v>49.41957142857143</v>
      </c>
      <c r="R145">
        <f t="shared" si="156"/>
        <v>241.72628571428572</v>
      </c>
      <c r="S145">
        <f t="shared" si="156"/>
        <v>269.81807142857144</v>
      </c>
      <c r="T145">
        <f t="shared" si="156"/>
        <v>-17.907999999999998</v>
      </c>
      <c r="U145">
        <f t="shared" si="156"/>
        <v>-6.0192142857142859</v>
      </c>
      <c r="V145" s="7">
        <f t="shared" si="103"/>
        <v>0.44171428571428351</v>
      </c>
      <c r="W145" s="7">
        <f t="shared" si="98"/>
        <v>-0.42657142857142816</v>
      </c>
      <c r="X145" s="7">
        <f t="shared" si="99"/>
        <v>0.35971428571428987</v>
      </c>
      <c r="Y145" s="7">
        <f t="shared" si="100"/>
        <v>0.17292857142854245</v>
      </c>
      <c r="Z145" s="7">
        <f t="shared" si="104"/>
        <v>0.7640000000000029</v>
      </c>
      <c r="AA145" s="7">
        <f t="shared" si="105"/>
        <v>-0.29121428571428609</v>
      </c>
      <c r="AB145" s="7">
        <f t="shared" ref="AB145:AG145" si="171">AVERAGE(V143:V147)</f>
        <v>0.41640000000000443</v>
      </c>
      <c r="AC145" s="7">
        <f t="shared" si="171"/>
        <v>-0.25592857142857356</v>
      </c>
      <c r="AD145" s="7">
        <f t="shared" si="171"/>
        <v>0.1404285714285777</v>
      </c>
      <c r="AE145" s="7">
        <f t="shared" si="171"/>
        <v>5.6428571428682513E-3</v>
      </c>
      <c r="AF145" s="7">
        <f t="shared" si="171"/>
        <v>0.53655714285714384</v>
      </c>
      <c r="AG145" s="7">
        <f t="shared" si="171"/>
        <v>-0.27089999999999892</v>
      </c>
      <c r="AH145" s="7">
        <f t="shared" si="111"/>
        <v>1.0960021785946203</v>
      </c>
      <c r="AS145">
        <v>4.6642999999999999</v>
      </c>
      <c r="AT145" s="1">
        <f t="shared" si="124"/>
        <v>-0.27063071428571428</v>
      </c>
      <c r="AU145" s="5">
        <f t="shared" si="107"/>
        <v>4.9349307142857146</v>
      </c>
      <c r="AV145" s="5">
        <f t="shared" si="109"/>
        <v>5.7675844285714293</v>
      </c>
    </row>
    <row r="146" spans="1:48" x14ac:dyDescent="0.25">
      <c r="A146" s="5">
        <v>-0.433</v>
      </c>
      <c r="B146" s="5">
        <f t="shared" si="96"/>
        <v>-3.2914653784219004E-2</v>
      </c>
      <c r="C146">
        <v>2010</v>
      </c>
      <c r="D146" t="s">
        <v>0</v>
      </c>
      <c r="E146">
        <v>6</v>
      </c>
      <c r="F146">
        <v>0.441</v>
      </c>
      <c r="G146">
        <f t="shared" si="122"/>
        <v>0.3586428571428571</v>
      </c>
      <c r="H146">
        <f t="shared" si="102"/>
        <v>8.2357142857142907E-2</v>
      </c>
      <c r="I146" s="5">
        <f t="shared" si="97"/>
        <v>9.9642857142857158E-2</v>
      </c>
      <c r="J146" s="7">
        <v>87.57</v>
      </c>
      <c r="K146" s="7">
        <v>46.854999999999997</v>
      </c>
      <c r="L146" s="7">
        <v>242.72200000000001</v>
      </c>
      <c r="M146" s="7">
        <v>269.97000000000003</v>
      </c>
      <c r="N146" s="7">
        <v>-26.763000000000002</v>
      </c>
      <c r="O146" s="7">
        <v>-13.295</v>
      </c>
      <c r="P146">
        <f t="shared" si="156"/>
        <v>87.263071428571408</v>
      </c>
      <c r="Q146">
        <f t="shared" si="156"/>
        <v>47.335928571428575</v>
      </c>
      <c r="R146">
        <f t="shared" si="156"/>
        <v>242.71135714285714</v>
      </c>
      <c r="S146">
        <f t="shared" si="156"/>
        <v>270.32071428571425</v>
      </c>
      <c r="T146">
        <f t="shared" si="156"/>
        <v>-26.425428571428569</v>
      </c>
      <c r="U146">
        <f t="shared" si="156"/>
        <v>-14.107999999999995</v>
      </c>
      <c r="V146" s="7">
        <f t="shared" si="103"/>
        <v>0.30692857142858543</v>
      </c>
      <c r="W146" s="7">
        <f t="shared" si="98"/>
        <v>-0.48092857142857781</v>
      </c>
      <c r="X146" s="7">
        <f t="shared" si="99"/>
        <v>1.0642857142869389E-2</v>
      </c>
      <c r="Y146" s="7">
        <f t="shared" si="100"/>
        <v>-0.35071428571421848</v>
      </c>
      <c r="Z146" s="7">
        <f t="shared" si="104"/>
        <v>0.33757142857143307</v>
      </c>
      <c r="AA146" s="7">
        <f t="shared" si="105"/>
        <v>-0.81299999999999528</v>
      </c>
      <c r="AB146" s="7">
        <f t="shared" ref="AB146:AG146" si="172">AVERAGE(V144:V148)</f>
        <v>0.43865714285714147</v>
      </c>
      <c r="AC146" s="7">
        <f t="shared" si="172"/>
        <v>-0.28082857142857448</v>
      </c>
      <c r="AD146" s="7">
        <f t="shared" si="172"/>
        <v>3.7828571428588018E-2</v>
      </c>
      <c r="AE146" s="7">
        <f t="shared" si="172"/>
        <v>-0.20749999999999319</v>
      </c>
      <c r="AF146" s="7">
        <f t="shared" si="172"/>
        <v>0.49112857142857252</v>
      </c>
      <c r="AG146" s="7">
        <f t="shared" si="172"/>
        <v>-0.47441428571428512</v>
      </c>
      <c r="AH146" s="7">
        <f t="shared" si="111"/>
        <v>1.072485131360686</v>
      </c>
      <c r="AS146">
        <v>6.1386399999999997</v>
      </c>
      <c r="AT146" s="1">
        <f t="shared" si="124"/>
        <v>-8.9199285714286008E-2</v>
      </c>
      <c r="AU146" s="5">
        <f t="shared" si="107"/>
        <v>6.2278392857142855</v>
      </c>
      <c r="AV146" s="5">
        <f t="shared" si="109"/>
        <v>5.6073909999999998</v>
      </c>
    </row>
    <row r="147" spans="1:48" x14ac:dyDescent="0.25">
      <c r="A147" s="5">
        <v>-1.1659999999999999</v>
      </c>
      <c r="B147" s="5">
        <f t="shared" si="96"/>
        <v>-0.11017713365539454</v>
      </c>
      <c r="C147">
        <v>2010</v>
      </c>
      <c r="D147" t="s">
        <v>0</v>
      </c>
      <c r="E147">
        <v>7</v>
      </c>
      <c r="F147">
        <v>0.5</v>
      </c>
      <c r="G147">
        <f t="shared" si="122"/>
        <v>0.40214285714285719</v>
      </c>
      <c r="H147">
        <f t="shared" si="102"/>
        <v>9.7857142857142809E-2</v>
      </c>
      <c r="I147" s="5">
        <f t="shared" si="97"/>
        <v>6.7690476190476204E-2</v>
      </c>
      <c r="J147" s="7">
        <v>87.286000000000001</v>
      </c>
      <c r="K147" s="7">
        <v>45.555999999999997</v>
      </c>
      <c r="L147" s="7">
        <v>243.196</v>
      </c>
      <c r="M147" s="7">
        <v>269.93099999999998</v>
      </c>
      <c r="N147" s="7">
        <v>-23.994</v>
      </c>
      <c r="O147" s="7">
        <v>-8.9979999999999993</v>
      </c>
      <c r="P147">
        <f t="shared" ref="P147:U162" si="173">P135</f>
        <v>86.428428571428569</v>
      </c>
      <c r="Q147">
        <f t="shared" si="173"/>
        <v>45.687000000000005</v>
      </c>
      <c r="R147">
        <f t="shared" si="173"/>
        <v>243.4375</v>
      </c>
      <c r="S147">
        <f t="shared" si="173"/>
        <v>270.37714285714287</v>
      </c>
      <c r="T147">
        <f t="shared" si="173"/>
        <v>-23.328214285714289</v>
      </c>
      <c r="U147">
        <f t="shared" si="173"/>
        <v>-9.5264285714285712</v>
      </c>
      <c r="V147" s="7">
        <f t="shared" si="103"/>
        <v>0.85757142857143265</v>
      </c>
      <c r="W147" s="7">
        <f t="shared" si="98"/>
        <v>-0.13100000000000733</v>
      </c>
      <c r="X147" s="7">
        <f t="shared" si="99"/>
        <v>-0.24150000000000205</v>
      </c>
      <c r="Y147" s="7">
        <f t="shared" si="100"/>
        <v>-0.44614285714288826</v>
      </c>
      <c r="Z147" s="7">
        <f t="shared" si="104"/>
        <v>0.66578571428571109</v>
      </c>
      <c r="AA147" s="7">
        <f t="shared" si="105"/>
        <v>-0.52842857142857191</v>
      </c>
      <c r="AB147" s="7">
        <f t="shared" ref="AB147:AG147" si="174">AVERAGE(V145:V149)</f>
        <v>0.45175714285714152</v>
      </c>
      <c r="AC147" s="7">
        <f t="shared" si="174"/>
        <v>-0.25168571428571768</v>
      </c>
      <c r="AD147" s="7">
        <f t="shared" si="174"/>
        <v>5.2614285714309969E-2</v>
      </c>
      <c r="AE147" s="7">
        <f t="shared" si="174"/>
        <v>-0.2657857142856983</v>
      </c>
      <c r="AF147" s="7">
        <f t="shared" si="174"/>
        <v>0.56322857142857252</v>
      </c>
      <c r="AG147" s="7">
        <f t="shared" si="174"/>
        <v>-0.45969999999999872</v>
      </c>
      <c r="AH147" s="7">
        <f t="shared" si="111"/>
        <v>1.1037420502618822</v>
      </c>
      <c r="AS147">
        <v>5.8778800000000002</v>
      </c>
      <c r="AT147" s="1">
        <f t="shared" si="124"/>
        <v>-0.19443999999999997</v>
      </c>
      <c r="AU147" s="5">
        <f t="shared" si="107"/>
        <v>6.0723200000000004</v>
      </c>
      <c r="AV147" s="5">
        <f t="shared" si="109"/>
        <v>5.186730571428571</v>
      </c>
    </row>
    <row r="148" spans="1:48" x14ac:dyDescent="0.25">
      <c r="A148" s="5">
        <v>-1.8220000000000001</v>
      </c>
      <c r="B148" s="5">
        <f t="shared" si="96"/>
        <v>-0.16161030595813203</v>
      </c>
      <c r="C148">
        <v>2010</v>
      </c>
      <c r="D148" t="s">
        <v>0</v>
      </c>
      <c r="E148">
        <v>8</v>
      </c>
      <c r="F148">
        <v>0.439</v>
      </c>
      <c r="G148">
        <f t="shared" si="122"/>
        <v>0.41614285714285709</v>
      </c>
      <c r="H148">
        <f t="shared" si="102"/>
        <v>2.2857142857142909E-2</v>
      </c>
      <c r="I148" s="5">
        <f t="shared" si="97"/>
        <v>3.2047619047619026E-2</v>
      </c>
      <c r="J148" s="7">
        <v>89.576999999999998</v>
      </c>
      <c r="K148" s="7">
        <v>46.091000000000001</v>
      </c>
      <c r="L148" s="7">
        <v>244.036</v>
      </c>
      <c r="M148" s="7">
        <v>269.61799999999999</v>
      </c>
      <c r="N148" s="7">
        <v>-12.519</v>
      </c>
      <c r="O148" s="7">
        <v>5.3860000000000001</v>
      </c>
      <c r="P148">
        <f t="shared" si="173"/>
        <v>89.110500000000002</v>
      </c>
      <c r="Q148">
        <f t="shared" si="173"/>
        <v>46.098142857142861</v>
      </c>
      <c r="R148">
        <f t="shared" si="173"/>
        <v>243.78964285714281</v>
      </c>
      <c r="S148">
        <f t="shared" si="173"/>
        <v>270.00799999999998</v>
      </c>
      <c r="T148">
        <f t="shared" si="173"/>
        <v>-11.685857142857142</v>
      </c>
      <c r="U148">
        <f t="shared" si="173"/>
        <v>5.1082142857142854</v>
      </c>
      <c r="V148" s="7">
        <f t="shared" si="103"/>
        <v>0.46649999999999636</v>
      </c>
      <c r="W148" s="7">
        <f t="shared" si="98"/>
        <v>-7.142857142859782E-3</v>
      </c>
      <c r="X148" s="7">
        <f t="shared" si="99"/>
        <v>0.24635714285719246</v>
      </c>
      <c r="Y148" s="7">
        <f t="shared" si="100"/>
        <v>-0.38999999999998636</v>
      </c>
      <c r="Z148" s="7">
        <f t="shared" si="104"/>
        <v>0.83314285714285852</v>
      </c>
      <c r="AA148" s="7">
        <f t="shared" si="105"/>
        <v>-0.27778571428571475</v>
      </c>
      <c r="AB148" s="7">
        <f t="shared" ref="AB148:AG148" si="175">AVERAGE(V146:V150)</f>
        <v>0.47139999999999704</v>
      </c>
      <c r="AC148" s="7">
        <f t="shared" si="175"/>
        <v>-0.19250000000000256</v>
      </c>
      <c r="AD148" s="7">
        <f t="shared" si="175"/>
        <v>-4.0957142857121195E-2</v>
      </c>
      <c r="AE148" s="7">
        <f t="shared" si="175"/>
        <v>-0.33712857142854774</v>
      </c>
      <c r="AF148" s="7">
        <f t="shared" si="175"/>
        <v>0.52851428571428616</v>
      </c>
      <c r="AG148" s="7">
        <f t="shared" si="175"/>
        <v>-0.43267142857142604</v>
      </c>
      <c r="AH148" s="7">
        <f t="shared" si="111"/>
        <v>0.97875228486569099</v>
      </c>
      <c r="AS148">
        <v>7.0740499999999997</v>
      </c>
      <c r="AT148" s="1">
        <f t="shared" si="124"/>
        <v>0.43404928571428564</v>
      </c>
      <c r="AU148" s="5">
        <f t="shared" si="107"/>
        <v>6.6400007142857138</v>
      </c>
      <c r="AV148" s="5">
        <f t="shared" si="109"/>
        <v>5.1595225714285711</v>
      </c>
    </row>
    <row r="149" spans="1:48" x14ac:dyDescent="0.25">
      <c r="A149" s="5">
        <v>-2.0299999999999998</v>
      </c>
      <c r="B149" s="5">
        <f t="shared" si="96"/>
        <v>-0.18673107890499197</v>
      </c>
      <c r="C149">
        <v>2010</v>
      </c>
      <c r="D149" t="s">
        <v>0</v>
      </c>
      <c r="E149">
        <v>9</v>
      </c>
      <c r="F149">
        <v>0.35199999999999998</v>
      </c>
      <c r="G149">
        <f t="shared" si="122"/>
        <v>0.37657142857142861</v>
      </c>
      <c r="H149">
        <f t="shared" si="102"/>
        <v>-2.4571428571428633E-2</v>
      </c>
      <c r="I149" s="5">
        <f t="shared" si="97"/>
        <v>-1.4214285714285716E-2</v>
      </c>
      <c r="J149" s="7">
        <v>96.067999999999998</v>
      </c>
      <c r="K149" s="7">
        <v>48.375999999999998</v>
      </c>
      <c r="L149" s="7">
        <v>242.96100000000001</v>
      </c>
      <c r="M149" s="7">
        <v>268.91000000000003</v>
      </c>
      <c r="N149" s="7">
        <v>3.6389999999999998</v>
      </c>
      <c r="O149" s="7">
        <v>25.382999999999999</v>
      </c>
      <c r="P149">
        <f t="shared" si="173"/>
        <v>95.881928571428588</v>
      </c>
      <c r="Q149">
        <f t="shared" si="173"/>
        <v>48.588785714285713</v>
      </c>
      <c r="R149">
        <f t="shared" si="173"/>
        <v>243.07314285714281</v>
      </c>
      <c r="S149">
        <f t="shared" si="173"/>
        <v>269.22499999999997</v>
      </c>
      <c r="T149">
        <f t="shared" si="173"/>
        <v>3.8546428571428568</v>
      </c>
      <c r="U149">
        <f t="shared" si="173"/>
        <v>24.994928571428574</v>
      </c>
      <c r="V149" s="7">
        <f t="shared" si="103"/>
        <v>0.18607142857140957</v>
      </c>
      <c r="W149" s="7">
        <f t="shared" si="98"/>
        <v>-0.21278571428571524</v>
      </c>
      <c r="X149" s="7">
        <f t="shared" si="99"/>
        <v>-0.11214285714279981</v>
      </c>
      <c r="Y149" s="7">
        <f t="shared" si="100"/>
        <v>-0.31499999999994088</v>
      </c>
      <c r="Z149" s="7">
        <f t="shared" si="104"/>
        <v>0.21564285714285703</v>
      </c>
      <c r="AA149" s="7">
        <f t="shared" si="105"/>
        <v>-0.38807142857142551</v>
      </c>
      <c r="AB149" s="7">
        <f t="shared" ref="AB149:AG149" si="176">AVERAGE(V147:V151)</f>
        <v>0.5374296703296636</v>
      </c>
      <c r="AC149" s="7">
        <f t="shared" si="176"/>
        <v>-7.443736263736582E-2</v>
      </c>
      <c r="AD149" s="7">
        <f t="shared" si="176"/>
        <v>2.8252747252770403E-2</v>
      </c>
      <c r="AE149" s="7">
        <f t="shared" si="176"/>
        <v>-0.30030879120878351</v>
      </c>
      <c r="AF149" s="7">
        <f t="shared" si="176"/>
        <v>0.68318461538461328</v>
      </c>
      <c r="AG149" s="7">
        <f t="shared" si="176"/>
        <v>-0.25817912087912021</v>
      </c>
      <c r="AH149" s="7">
        <f t="shared" si="111"/>
        <v>1.0499835304028395</v>
      </c>
      <c r="AS149">
        <v>3.3090600000000001</v>
      </c>
      <c r="AT149" s="1">
        <f t="shared" si="124"/>
        <v>1.2504978571428573</v>
      </c>
      <c r="AU149" s="5">
        <f t="shared" si="107"/>
        <v>2.0585621428571428</v>
      </c>
      <c r="AV149" s="5">
        <f t="shared" si="109"/>
        <v>4.754649637362637</v>
      </c>
    </row>
    <row r="150" spans="1:48" x14ac:dyDescent="0.25">
      <c r="A150" s="5">
        <v>-1.946</v>
      </c>
      <c r="B150" s="5">
        <f t="shared" si="96"/>
        <v>-0.17964573268921097</v>
      </c>
      <c r="C150">
        <v>2010</v>
      </c>
      <c r="D150" t="s">
        <v>0</v>
      </c>
      <c r="E150">
        <v>10</v>
      </c>
      <c r="F150">
        <v>0.314</v>
      </c>
      <c r="G150">
        <f t="shared" si="122"/>
        <v>0.35492857142857143</v>
      </c>
      <c r="H150">
        <f t="shared" si="102"/>
        <v>-4.0928571428571425E-2</v>
      </c>
      <c r="I150" s="5">
        <f t="shared" si="97"/>
        <v>-4.4730769230769261E-2</v>
      </c>
      <c r="J150" s="7">
        <v>105.304</v>
      </c>
      <c r="K150" s="7">
        <v>51.140999999999998</v>
      </c>
      <c r="L150" s="7">
        <v>241.535</v>
      </c>
      <c r="M150" s="7">
        <v>267.91399999999999</v>
      </c>
      <c r="N150" s="7">
        <v>16.358000000000001</v>
      </c>
      <c r="O150" s="7">
        <v>44.140999999999998</v>
      </c>
      <c r="P150">
        <f t="shared" si="173"/>
        <v>104.76407142857144</v>
      </c>
      <c r="Q150">
        <f t="shared" si="173"/>
        <v>51.271642857142851</v>
      </c>
      <c r="R150">
        <f t="shared" si="173"/>
        <v>241.64314285714286</v>
      </c>
      <c r="S150">
        <f t="shared" si="173"/>
        <v>268.09778571428569</v>
      </c>
      <c r="T150">
        <f t="shared" si="173"/>
        <v>16.948428571428572</v>
      </c>
      <c r="U150">
        <f t="shared" si="173"/>
        <v>43.984928571428576</v>
      </c>
      <c r="V150" s="7">
        <f t="shared" si="103"/>
        <v>0.5399285714285611</v>
      </c>
      <c r="W150" s="7">
        <f t="shared" si="98"/>
        <v>-0.13064285714285262</v>
      </c>
      <c r="X150" s="7">
        <f t="shared" si="99"/>
        <v>-0.10814285714286598</v>
      </c>
      <c r="Y150" s="7">
        <f t="shared" si="100"/>
        <v>-0.18378571428570467</v>
      </c>
      <c r="Z150" s="7">
        <f t="shared" si="104"/>
        <v>0.5904285714285713</v>
      </c>
      <c r="AA150" s="7">
        <f t="shared" si="105"/>
        <v>-0.15607142857142264</v>
      </c>
      <c r="AB150" s="7">
        <f t="shared" ref="AB150:AG150" si="177">AVERAGE(V148:V152)</f>
        <v>0.44400769230768733</v>
      </c>
      <c r="AC150" s="7">
        <f t="shared" si="177"/>
        <v>1.5934065934047226E-3</v>
      </c>
      <c r="AD150" s="7">
        <f t="shared" si="177"/>
        <v>6.3460439560464016E-2</v>
      </c>
      <c r="AE150" s="7">
        <f t="shared" si="177"/>
        <v>-0.31458791208790443</v>
      </c>
      <c r="AF150" s="7">
        <f t="shared" si="177"/>
        <v>0.63855054945054834</v>
      </c>
      <c r="AG150" s="7">
        <f t="shared" si="177"/>
        <v>-0.18260109890110066</v>
      </c>
      <c r="AH150" s="7">
        <f t="shared" si="111"/>
        <v>0.88772840259196228</v>
      </c>
      <c r="AS150">
        <v>5.9619299999999997</v>
      </c>
      <c r="AT150" s="1">
        <f t="shared" si="124"/>
        <v>1.1630392857142855</v>
      </c>
      <c r="AU150" s="5">
        <f t="shared" si="107"/>
        <v>4.7988907142857142</v>
      </c>
      <c r="AV150" s="5">
        <f t="shared" si="109"/>
        <v>4.038366714285714</v>
      </c>
    </row>
    <row r="151" spans="1:48" x14ac:dyDescent="0.25">
      <c r="A151" s="5">
        <v>-1.6020000000000001</v>
      </c>
      <c r="B151" s="5">
        <f t="shared" ref="B151:B190" si="178">AVERAGE(A150:A152)/10.35</f>
        <v>-0.1651207729468599</v>
      </c>
      <c r="C151">
        <v>2010</v>
      </c>
      <c r="D151" t="s">
        <v>0</v>
      </c>
      <c r="E151">
        <v>11</v>
      </c>
      <c r="F151">
        <v>0.254</v>
      </c>
      <c r="G151">
        <f t="shared" si="122"/>
        <v>0.32269230769230772</v>
      </c>
      <c r="H151">
        <f t="shared" si="102"/>
        <v>-6.8692307692307719E-2</v>
      </c>
      <c r="I151" s="5">
        <f t="shared" ref="I151:I187" si="179">AVERAGE(H150:H152)</f>
        <v>-5.0796703296703306E-2</v>
      </c>
      <c r="J151" s="7">
        <v>113.342</v>
      </c>
      <c r="K151" s="7">
        <v>53.314</v>
      </c>
      <c r="L151" s="7">
        <v>240.65700000000001</v>
      </c>
      <c r="M151" s="7">
        <v>267.02999999999997</v>
      </c>
      <c r="N151" s="7">
        <v>24.852</v>
      </c>
      <c r="O151" s="7">
        <v>58.506999999999998</v>
      </c>
      <c r="P151">
        <f t="shared" si="173"/>
        <v>112.70492307692308</v>
      </c>
      <c r="Q151">
        <f t="shared" si="173"/>
        <v>53.204615384615394</v>
      </c>
      <c r="R151">
        <f t="shared" si="173"/>
        <v>240.30030769230768</v>
      </c>
      <c r="S151">
        <f t="shared" si="173"/>
        <v>267.19661538461537</v>
      </c>
      <c r="T151">
        <f t="shared" si="173"/>
        <v>25.962923076923069</v>
      </c>
      <c r="U151">
        <f t="shared" si="173"/>
        <v>58.566461538461532</v>
      </c>
      <c r="V151" s="7">
        <f t="shared" si="103"/>
        <v>0.63707692307691843</v>
      </c>
      <c r="W151" s="7">
        <f t="shared" ref="W151:W186" si="180">K151-Q151</f>
        <v>0.10938461538460587</v>
      </c>
      <c r="X151" s="7">
        <f t="shared" ref="X151:X186" si="181">L151-R151</f>
        <v>0.3566923076923274</v>
      </c>
      <c r="Y151" s="7">
        <f t="shared" ref="Y151:Y186" si="182">M151-S151</f>
        <v>-0.16661538461539749</v>
      </c>
      <c r="Z151" s="7">
        <f t="shared" si="104"/>
        <v>1.1109230769230685</v>
      </c>
      <c r="AA151" s="7">
        <f t="shared" si="105"/>
        <v>5.9461538461533792E-2</v>
      </c>
      <c r="AB151" s="7">
        <f t="shared" ref="AB151:AG151" si="183">AVERAGE(V149:V153)</f>
        <v>0.43672307692307583</v>
      </c>
      <c r="AC151" s="7">
        <f t="shared" si="183"/>
        <v>-2.3024175824177463E-2</v>
      </c>
      <c r="AD151" s="7">
        <f t="shared" si="183"/>
        <v>-0.16450329670328187</v>
      </c>
      <c r="AE151" s="7">
        <f t="shared" si="183"/>
        <v>-0.44211098901099605</v>
      </c>
      <c r="AF151" s="7">
        <f t="shared" si="183"/>
        <v>0.38882967032966886</v>
      </c>
      <c r="AG151" s="7">
        <f t="shared" si="183"/>
        <v>-0.34879780219780587</v>
      </c>
      <c r="AH151" s="7">
        <f t="shared" si="111"/>
        <v>0.50680131659359529</v>
      </c>
      <c r="AS151">
        <v>4.6683300000000001</v>
      </c>
      <c r="AT151" s="1">
        <f t="shared" si="124"/>
        <v>0.4648553846153845</v>
      </c>
      <c r="AU151" s="5">
        <f t="shared" ref="AU151:AU186" si="184">AS151-AT151</f>
        <v>4.2034746153846152</v>
      </c>
      <c r="AV151" s="5">
        <f t="shared" si="109"/>
        <v>2.9458290329670325</v>
      </c>
    </row>
    <row r="152" spans="1:48" x14ac:dyDescent="0.25">
      <c r="A152" s="5">
        <v>-1.579</v>
      </c>
      <c r="B152" s="5">
        <f t="shared" si="178"/>
        <v>-0.15648953301127214</v>
      </c>
      <c r="C152">
        <v>2010</v>
      </c>
      <c r="D152" t="s">
        <v>0</v>
      </c>
      <c r="E152">
        <v>12</v>
      </c>
      <c r="F152">
        <v>0.25800000000000001</v>
      </c>
      <c r="G152">
        <f t="shared" si="122"/>
        <v>0.30076923076923079</v>
      </c>
      <c r="H152">
        <f t="shared" ref="H152:H188" si="185">F152-G152</f>
        <v>-4.2769230769230782E-2</v>
      </c>
      <c r="I152" s="5">
        <f t="shared" si="179"/>
        <v>-5.7487179487179484E-2</v>
      </c>
      <c r="J152" s="7">
        <v>115.866</v>
      </c>
      <c r="K152" s="7">
        <v>52.798000000000002</v>
      </c>
      <c r="L152" s="7">
        <v>240.048</v>
      </c>
      <c r="M152" s="7">
        <v>266.43599999999998</v>
      </c>
      <c r="N152" s="7">
        <v>30.678999999999998</v>
      </c>
      <c r="O152" s="7">
        <v>67.358000000000004</v>
      </c>
      <c r="P152">
        <f t="shared" si="173"/>
        <v>115.47553846153845</v>
      </c>
      <c r="Q152">
        <f t="shared" si="173"/>
        <v>52.548846153846156</v>
      </c>
      <c r="R152">
        <f t="shared" si="173"/>
        <v>240.11346153846154</v>
      </c>
      <c r="S152">
        <f t="shared" si="173"/>
        <v>266.95353846153847</v>
      </c>
      <c r="T152">
        <f t="shared" si="173"/>
        <v>31.121615384615385</v>
      </c>
      <c r="U152">
        <f t="shared" si="173"/>
        <v>67.20746153846153</v>
      </c>
      <c r="V152" s="7">
        <f t="shared" ref="V152:V186" si="186">J152-P152</f>
        <v>0.39046153846155107</v>
      </c>
      <c r="W152" s="7">
        <f t="shared" si="180"/>
        <v>0.24915384615384539</v>
      </c>
      <c r="X152" s="7">
        <f t="shared" si="181"/>
        <v>-6.5461538461534019E-2</v>
      </c>
      <c r="Y152" s="7">
        <f t="shared" si="182"/>
        <v>-0.51753846153849281</v>
      </c>
      <c r="Z152" s="7">
        <f t="shared" ref="Z152:Z186" si="187">T152-N152</f>
        <v>0.44261538461538663</v>
      </c>
      <c r="AA152" s="7">
        <f t="shared" ref="AA152:AA186" si="188">U152-O152</f>
        <v>-0.15053846153847417</v>
      </c>
      <c r="AB152" s="7">
        <f t="shared" ref="AB152:AG152" si="189">AVERAGE(V150:V154)</f>
        <v>0.45810879120879522</v>
      </c>
      <c r="AC152" s="7">
        <f t="shared" si="189"/>
        <v>5.759450549450236E-2</v>
      </c>
      <c r="AD152" s="7">
        <f t="shared" si="189"/>
        <v>-3.1474725274722462E-2</v>
      </c>
      <c r="AE152" s="7">
        <f t="shared" si="189"/>
        <v>-0.42108021978025362</v>
      </c>
      <c r="AF152" s="7">
        <f t="shared" si="189"/>
        <v>0.5007780219780209</v>
      </c>
      <c r="AG152" s="7">
        <f t="shared" si="189"/>
        <v>-0.2892758241758287</v>
      </c>
      <c r="AH152" s="7">
        <f t="shared" si="111"/>
        <v>0.44845330220122731</v>
      </c>
      <c r="AS152">
        <v>2.9174600000000002</v>
      </c>
      <c r="AT152" s="1">
        <f t="shared" si="124"/>
        <v>0.42655461538461548</v>
      </c>
      <c r="AU152" s="5">
        <f t="shared" si="184"/>
        <v>2.4909053846153846</v>
      </c>
      <c r="AV152" s="5">
        <f t="shared" si="109"/>
        <v>2.708982758241758</v>
      </c>
    </row>
    <row r="153" spans="1:48" x14ac:dyDescent="0.25">
      <c r="A153" s="5">
        <v>-1.6779999999999999</v>
      </c>
      <c r="B153" s="5">
        <f t="shared" si="178"/>
        <v>-0.15513687600644124</v>
      </c>
      <c r="C153">
        <v>2011</v>
      </c>
      <c r="D153" t="s">
        <v>0</v>
      </c>
      <c r="E153">
        <v>1</v>
      </c>
      <c r="F153">
        <v>0.24399999999999999</v>
      </c>
      <c r="G153">
        <f t="shared" si="122"/>
        <v>0.30499999999999994</v>
      </c>
      <c r="H153">
        <f t="shared" si="185"/>
        <v>-6.0999999999999943E-2</v>
      </c>
      <c r="I153" s="5">
        <f t="shared" si="179"/>
        <v>-4.7589743589743549E-2</v>
      </c>
      <c r="J153" s="7">
        <v>113.024</v>
      </c>
      <c r="K153" s="7">
        <v>51.122999999999998</v>
      </c>
      <c r="L153" s="7">
        <v>240.095</v>
      </c>
      <c r="M153" s="7">
        <v>266.52999999999997</v>
      </c>
      <c r="N153" s="7">
        <v>31.815999999999999</v>
      </c>
      <c r="O153" s="7">
        <v>67.281000000000006</v>
      </c>
      <c r="P153">
        <f t="shared" si="173"/>
        <v>112.59392307692306</v>
      </c>
      <c r="Q153">
        <f t="shared" si="173"/>
        <v>51.253230769230768</v>
      </c>
      <c r="R153">
        <f t="shared" si="173"/>
        <v>240.98846153846154</v>
      </c>
      <c r="S153">
        <f t="shared" si="173"/>
        <v>267.55761538461542</v>
      </c>
      <c r="T153">
        <f t="shared" si="173"/>
        <v>31.40053846153846</v>
      </c>
      <c r="U153">
        <f t="shared" si="173"/>
        <v>66.172230769230765</v>
      </c>
      <c r="V153" s="7">
        <f t="shared" si="186"/>
        <v>0.43007692307693901</v>
      </c>
      <c r="W153" s="7">
        <f t="shared" si="180"/>
        <v>-0.1302307692307707</v>
      </c>
      <c r="X153" s="7">
        <f t="shared" si="181"/>
        <v>-0.89346153846153697</v>
      </c>
      <c r="Y153" s="7">
        <f t="shared" si="182"/>
        <v>-1.0276153846154443</v>
      </c>
      <c r="Z153" s="7">
        <f t="shared" si="187"/>
        <v>-0.41546153846153899</v>
      </c>
      <c r="AA153" s="7">
        <f t="shared" si="188"/>
        <v>-1.1087692307692407</v>
      </c>
      <c r="AB153" s="7">
        <f t="shared" ref="AB153:AG153" si="190">AVERAGE(V151:V155)</f>
        <v>0.30236593406594353</v>
      </c>
      <c r="AC153" s="7">
        <f t="shared" si="190"/>
        <v>0.11259450549450208</v>
      </c>
      <c r="AD153" s="7">
        <f t="shared" si="190"/>
        <v>3.5625274725282451E-2</v>
      </c>
      <c r="AE153" s="7">
        <f t="shared" si="190"/>
        <v>-0.48778021978025665</v>
      </c>
      <c r="AF153" s="7">
        <f t="shared" si="190"/>
        <v>0.3293494505494497</v>
      </c>
      <c r="AG153" s="7">
        <f t="shared" si="190"/>
        <v>-0.38370439560440134</v>
      </c>
      <c r="AH153" s="7">
        <f t="shared" si="111"/>
        <v>0.16468940273233459</v>
      </c>
      <c r="AS153">
        <v>1.70764</v>
      </c>
      <c r="AT153" s="1">
        <f t="shared" si="124"/>
        <v>0.53032769230769217</v>
      </c>
      <c r="AU153" s="5">
        <f t="shared" si="184"/>
        <v>1.1773123076923078</v>
      </c>
      <c r="AV153" s="5">
        <f t="shared" ref="AV153:AV185" si="191">AVERAGE(AU151:AU155)</f>
        <v>1.4950741868131867</v>
      </c>
    </row>
    <row r="154" spans="1:48" x14ac:dyDescent="0.25">
      <c r="A154" s="5">
        <v>-1.56</v>
      </c>
      <c r="B154" s="5">
        <f t="shared" si="178"/>
        <v>-0.1544927536231884</v>
      </c>
      <c r="C154">
        <v>2011</v>
      </c>
      <c r="D154" t="s">
        <v>0</v>
      </c>
      <c r="E154">
        <v>2</v>
      </c>
      <c r="F154">
        <v>0.27100000000000002</v>
      </c>
      <c r="G154">
        <f t="shared" si="122"/>
        <v>0.30999999999999994</v>
      </c>
      <c r="H154">
        <f t="shared" si="185"/>
        <v>-3.8999999999999924E-2</v>
      </c>
      <c r="I154" s="5">
        <f t="shared" si="179"/>
        <v>-4.7690476190476151E-2</v>
      </c>
      <c r="J154" s="7">
        <v>106.697</v>
      </c>
      <c r="K154" s="7">
        <v>50.872</v>
      </c>
      <c r="L154" s="7">
        <v>242.297</v>
      </c>
      <c r="M154" s="7">
        <v>268.01900000000001</v>
      </c>
      <c r="N154" s="7">
        <v>25.259</v>
      </c>
      <c r="O154" s="7">
        <v>55.362000000000002</v>
      </c>
      <c r="P154">
        <f t="shared" si="173"/>
        <v>106.404</v>
      </c>
      <c r="Q154">
        <f t="shared" si="173"/>
        <v>50.681692307692316</v>
      </c>
      <c r="R154">
        <f t="shared" si="173"/>
        <v>241.744</v>
      </c>
      <c r="S154">
        <f t="shared" si="173"/>
        <v>268.22884615384623</v>
      </c>
      <c r="T154">
        <f t="shared" si="173"/>
        <v>26.034384615384617</v>
      </c>
      <c r="U154">
        <f t="shared" si="173"/>
        <v>55.271538461538462</v>
      </c>
      <c r="V154" s="7">
        <f t="shared" si="186"/>
        <v>0.29300000000000637</v>
      </c>
      <c r="W154" s="7">
        <f t="shared" si="180"/>
        <v>0.19030769230768385</v>
      </c>
      <c r="X154" s="7">
        <f t="shared" si="181"/>
        <v>0.55299999999999727</v>
      </c>
      <c r="Y154" s="7">
        <f t="shared" si="182"/>
        <v>-0.20984615384622884</v>
      </c>
      <c r="Z154" s="7">
        <f t="shared" si="187"/>
        <v>0.77538461538461689</v>
      </c>
      <c r="AA154" s="7">
        <f t="shared" si="188"/>
        <v>-9.0461538461539703E-2</v>
      </c>
      <c r="AB154" s="7">
        <f t="shared" ref="AB154:AG154" si="192">AVERAGE(V152:V156)</f>
        <v>0.19706483516484069</v>
      </c>
      <c r="AC154" s="7">
        <f t="shared" si="192"/>
        <v>6.6417582417579973E-2</v>
      </c>
      <c r="AD154" s="7">
        <f t="shared" si="192"/>
        <v>-8.5127472527460668E-2</v>
      </c>
      <c r="AE154" s="7">
        <f t="shared" si="192"/>
        <v>-0.58697142857146223</v>
      </c>
      <c r="AF154" s="7">
        <f t="shared" si="192"/>
        <v>9.1934065934073488E-3</v>
      </c>
      <c r="AG154" s="7">
        <f t="shared" si="192"/>
        <v>-0.62312527472527957</v>
      </c>
      <c r="AH154" s="7">
        <f t="shared" ref="AH154:AH185" si="193">AF154+$AN$26*I151</f>
        <v>-0.1777961698799041</v>
      </c>
      <c r="AS154">
        <v>1.7356799999999999</v>
      </c>
      <c r="AT154" s="1">
        <f t="shared" si="124"/>
        <v>0.86134923076923076</v>
      </c>
      <c r="AU154" s="5">
        <f t="shared" si="184"/>
        <v>0.87433076923076913</v>
      </c>
      <c r="AV154" s="5">
        <f t="shared" si="191"/>
        <v>0.9319361208791207</v>
      </c>
    </row>
    <row r="155" spans="1:48" x14ac:dyDescent="0.25">
      <c r="A155" s="5">
        <v>-1.5589999999999999</v>
      </c>
      <c r="B155" s="5">
        <f t="shared" si="178"/>
        <v>-0.14850241545893719</v>
      </c>
      <c r="C155">
        <v>2011</v>
      </c>
      <c r="D155" t="s">
        <v>0</v>
      </c>
      <c r="E155">
        <v>3</v>
      </c>
      <c r="F155">
        <v>0.27100000000000002</v>
      </c>
      <c r="G155">
        <f t="shared" si="122"/>
        <v>0.31407142857142861</v>
      </c>
      <c r="H155">
        <f t="shared" si="185"/>
        <v>-4.3071428571428594E-2</v>
      </c>
      <c r="I155" s="5">
        <f t="shared" si="179"/>
        <v>-4.407142857142856E-2</v>
      </c>
      <c r="J155" s="7">
        <v>99.686999999999998</v>
      </c>
      <c r="K155" s="7">
        <v>50.737000000000002</v>
      </c>
      <c r="L155" s="7">
        <v>241.82300000000001</v>
      </c>
      <c r="M155" s="7">
        <v>267.85899999999998</v>
      </c>
      <c r="N155" s="7">
        <v>14.846</v>
      </c>
      <c r="O155" s="7">
        <v>37.759</v>
      </c>
      <c r="P155">
        <f t="shared" si="173"/>
        <v>99.925785714285695</v>
      </c>
      <c r="Q155">
        <f t="shared" si="173"/>
        <v>50.592642857142856</v>
      </c>
      <c r="R155">
        <f t="shared" si="173"/>
        <v>241.59564285714285</v>
      </c>
      <c r="S155">
        <f t="shared" si="173"/>
        <v>268.3762857142857</v>
      </c>
      <c r="T155">
        <f t="shared" si="173"/>
        <v>14.579285714285716</v>
      </c>
      <c r="U155">
        <f t="shared" si="173"/>
        <v>37.130785714285715</v>
      </c>
      <c r="V155" s="7">
        <f t="shared" si="186"/>
        <v>-0.23878571428569728</v>
      </c>
      <c r="W155" s="7">
        <f t="shared" si="180"/>
        <v>0.14435714285714596</v>
      </c>
      <c r="X155" s="7">
        <f t="shared" si="181"/>
        <v>0.22735714285715858</v>
      </c>
      <c r="Y155" s="7">
        <f t="shared" si="182"/>
        <v>-0.51728571428571968</v>
      </c>
      <c r="Z155" s="7">
        <f t="shared" si="187"/>
        <v>-0.26671428571428457</v>
      </c>
      <c r="AA155" s="7">
        <f t="shared" si="188"/>
        <v>-0.62821428571428584</v>
      </c>
      <c r="AB155" s="7">
        <f t="shared" ref="AB155:AG155" si="194">AVERAGE(V153:V157)</f>
        <v>0.24011538461538748</v>
      </c>
      <c r="AC155" s="7">
        <f t="shared" si="194"/>
        <v>-2.4927472527474494E-2</v>
      </c>
      <c r="AD155" s="7">
        <f t="shared" si="194"/>
        <v>-0.27029230769229573</v>
      </c>
      <c r="AE155" s="7">
        <f t="shared" si="194"/>
        <v>-0.63327802197804883</v>
      </c>
      <c r="AF155" s="7">
        <f t="shared" si="194"/>
        <v>-0.20652967032966982</v>
      </c>
      <c r="AG155" s="7">
        <f t="shared" si="194"/>
        <v>-0.83446043956044191</v>
      </c>
      <c r="AH155" s="7">
        <f t="shared" si="193"/>
        <v>-0.41814779999775337</v>
      </c>
      <c r="AS155">
        <v>-1.02779</v>
      </c>
      <c r="AT155" s="1">
        <f t="shared" si="124"/>
        <v>0.24286214285714289</v>
      </c>
      <c r="AU155" s="5">
        <f t="shared" si="184"/>
        <v>-1.2706521428571429</v>
      </c>
      <c r="AV155" s="5">
        <f t="shared" si="191"/>
        <v>0.72184718681318683</v>
      </c>
    </row>
    <row r="156" spans="1:48" x14ac:dyDescent="0.25">
      <c r="A156" s="5">
        <v>-1.492</v>
      </c>
      <c r="B156" s="5">
        <f t="shared" si="178"/>
        <v>-0.10863123993558778</v>
      </c>
      <c r="C156">
        <v>2011</v>
      </c>
      <c r="D156" t="s">
        <v>0</v>
      </c>
      <c r="E156">
        <v>4</v>
      </c>
      <c r="F156">
        <v>0.28499999999999998</v>
      </c>
      <c r="G156">
        <f t="shared" si="122"/>
        <v>0.33514285714285713</v>
      </c>
      <c r="H156">
        <f t="shared" si="185"/>
        <v>-5.0142857142857156E-2</v>
      </c>
      <c r="I156" s="5">
        <f t="shared" si="179"/>
        <v>-4.0500000000000001E-2</v>
      </c>
      <c r="J156" s="7">
        <v>93.534999999999997</v>
      </c>
      <c r="K156" s="7">
        <v>49.988999999999997</v>
      </c>
      <c r="L156" s="7">
        <v>240.84800000000001</v>
      </c>
      <c r="M156" s="7">
        <v>268.29599999999999</v>
      </c>
      <c r="N156" s="7">
        <v>-1.2989999999999999</v>
      </c>
      <c r="O156" s="7">
        <v>14.798</v>
      </c>
      <c r="P156">
        <f t="shared" si="173"/>
        <v>93.424428571428592</v>
      </c>
      <c r="Q156">
        <f t="shared" si="173"/>
        <v>50.110500000000002</v>
      </c>
      <c r="R156">
        <f t="shared" si="173"/>
        <v>241.0950714285714</v>
      </c>
      <c r="S156">
        <f t="shared" si="173"/>
        <v>268.95857142857142</v>
      </c>
      <c r="T156">
        <f t="shared" si="173"/>
        <v>-1.7888571428571431</v>
      </c>
      <c r="U156">
        <f t="shared" si="173"/>
        <v>13.660357142857142</v>
      </c>
      <c r="V156" s="7">
        <f t="shared" si="186"/>
        <v>0.11057142857140434</v>
      </c>
      <c r="W156" s="7">
        <f t="shared" si="180"/>
        <v>-0.1215000000000046</v>
      </c>
      <c r="X156" s="7">
        <f t="shared" si="181"/>
        <v>-0.2470714285713882</v>
      </c>
      <c r="Y156" s="7">
        <f t="shared" si="182"/>
        <v>-0.66257142857142526</v>
      </c>
      <c r="Z156" s="7">
        <f t="shared" si="187"/>
        <v>-0.48985714285714321</v>
      </c>
      <c r="AA156" s="7">
        <f t="shared" si="188"/>
        <v>-1.1376428571428576</v>
      </c>
      <c r="AB156" s="7">
        <f t="shared" ref="AB156:AG156" si="195">AVERAGE(V154:V158)</f>
        <v>0.30408571428571918</v>
      </c>
      <c r="AC156" s="7">
        <f t="shared" si="195"/>
        <v>-2.0670329670352317E-3</v>
      </c>
      <c r="AD156" s="7">
        <f t="shared" si="195"/>
        <v>-0.17107142857141752</v>
      </c>
      <c r="AE156" s="7">
        <f t="shared" si="195"/>
        <v>-0.50349780219780771</v>
      </c>
      <c r="AF156" s="7">
        <f t="shared" si="195"/>
        <v>-7.0523076923075495E-2</v>
      </c>
      <c r="AG156" s="7">
        <f t="shared" si="195"/>
        <v>-0.70930659340659274</v>
      </c>
      <c r="AH156" s="7">
        <f t="shared" si="193"/>
        <v>-0.24570739836106067</v>
      </c>
      <c r="AS156">
        <v>1.9576499999999999</v>
      </c>
      <c r="AT156" s="1">
        <f t="shared" si="124"/>
        <v>0.56986571428571431</v>
      </c>
      <c r="AU156" s="5">
        <f t="shared" si="184"/>
        <v>1.3877842857142855</v>
      </c>
      <c r="AV156" s="5">
        <f t="shared" si="191"/>
        <v>1.0332445824175824</v>
      </c>
    </row>
    <row r="157" spans="1:48" x14ac:dyDescent="0.25">
      <c r="A157" s="5">
        <v>-0.32200000000000001</v>
      </c>
      <c r="B157" s="5">
        <f t="shared" si="178"/>
        <v>-6.3864734299516918E-2</v>
      </c>
      <c r="C157">
        <v>2011</v>
      </c>
      <c r="D157" t="s">
        <v>0</v>
      </c>
      <c r="E157">
        <v>5</v>
      </c>
      <c r="F157">
        <v>0.308</v>
      </c>
      <c r="G157">
        <f t="shared" si="122"/>
        <v>0.33628571428571424</v>
      </c>
      <c r="H157">
        <f t="shared" si="185"/>
        <v>-2.8285714285714247E-2</v>
      </c>
      <c r="I157" s="5">
        <f t="shared" si="179"/>
        <v>-2.9023809523809507E-2</v>
      </c>
      <c r="J157" s="7">
        <v>90.007000000000005</v>
      </c>
      <c r="K157" s="7">
        <v>49.212000000000003</v>
      </c>
      <c r="L157" s="7">
        <v>240.73500000000001</v>
      </c>
      <c r="M157" s="7">
        <v>269.06900000000002</v>
      </c>
      <c r="N157" s="7">
        <v>-17.271999999999998</v>
      </c>
      <c r="O157" s="7">
        <v>-4.8120000000000003</v>
      </c>
      <c r="P157">
        <f t="shared" si="173"/>
        <v>89.40128571428572</v>
      </c>
      <c r="Q157">
        <f t="shared" si="173"/>
        <v>49.41957142857143</v>
      </c>
      <c r="R157">
        <f t="shared" si="173"/>
        <v>241.72628571428572</v>
      </c>
      <c r="S157">
        <f t="shared" si="173"/>
        <v>269.81807142857144</v>
      </c>
      <c r="T157">
        <f t="shared" si="173"/>
        <v>-17.907999999999998</v>
      </c>
      <c r="U157">
        <f t="shared" si="173"/>
        <v>-6.0192142857142859</v>
      </c>
      <c r="V157" s="7">
        <f t="shared" si="186"/>
        <v>0.60571428571428498</v>
      </c>
      <c r="W157" s="7">
        <f t="shared" si="180"/>
        <v>-0.20757142857142696</v>
      </c>
      <c r="X157" s="7">
        <f t="shared" si="181"/>
        <v>-0.99128571428570922</v>
      </c>
      <c r="Y157" s="7">
        <f t="shared" si="182"/>
        <v>-0.74907142857142617</v>
      </c>
      <c r="Z157" s="7">
        <f t="shared" si="187"/>
        <v>-0.63599999999999923</v>
      </c>
      <c r="AA157" s="7">
        <f t="shared" si="188"/>
        <v>-1.2072142857142856</v>
      </c>
      <c r="AB157" s="7">
        <f t="shared" ref="AB157:AG157" si="196">AVERAGE(V155:V159)</f>
        <v>0.20580000000000495</v>
      </c>
      <c r="AC157" s="7">
        <f t="shared" si="196"/>
        <v>-1.3528571428572889E-2</v>
      </c>
      <c r="AD157" s="7">
        <f t="shared" si="196"/>
        <v>-0.22397142857141716</v>
      </c>
      <c r="AE157" s="7">
        <f t="shared" si="196"/>
        <v>-0.45655714285713883</v>
      </c>
      <c r="AF157" s="7">
        <f t="shared" si="196"/>
        <v>-0.18744285714285694</v>
      </c>
      <c r="AG157" s="7">
        <f t="shared" si="196"/>
        <v>-0.63969999999999894</v>
      </c>
      <c r="AH157" s="7">
        <f t="shared" si="193"/>
        <v>-0.36299798899028984</v>
      </c>
      <c r="AS157">
        <v>1.1698299999999999</v>
      </c>
      <c r="AT157" s="1">
        <f t="shared" si="124"/>
        <v>-0.27063071428571428</v>
      </c>
      <c r="AU157" s="5">
        <f t="shared" si="184"/>
        <v>1.4404607142857142</v>
      </c>
      <c r="AV157" s="5">
        <f t="shared" si="191"/>
        <v>1.1565984285714284</v>
      </c>
    </row>
    <row r="158" spans="1:48" x14ac:dyDescent="0.25">
      <c r="A158" s="5">
        <v>-0.16900000000000001</v>
      </c>
      <c r="B158" s="5">
        <f t="shared" si="178"/>
        <v>-1.8615136876006442E-2</v>
      </c>
      <c r="C158">
        <v>2011</v>
      </c>
      <c r="D158" t="s">
        <v>0</v>
      </c>
      <c r="E158">
        <v>6</v>
      </c>
      <c r="F158">
        <v>0.35</v>
      </c>
      <c r="G158">
        <f t="shared" si="122"/>
        <v>0.3586428571428571</v>
      </c>
      <c r="H158">
        <f t="shared" si="185"/>
        <v>-8.6428571428571188E-3</v>
      </c>
      <c r="I158" s="5">
        <f t="shared" si="179"/>
        <v>-1.9690476190476185E-2</v>
      </c>
      <c r="J158" s="7">
        <v>88.013000000000005</v>
      </c>
      <c r="K158" s="7">
        <v>47.32</v>
      </c>
      <c r="L158" s="7">
        <v>242.31399999999999</v>
      </c>
      <c r="M158" s="7">
        <v>269.94200000000001</v>
      </c>
      <c r="N158" s="7">
        <v>-26.69</v>
      </c>
      <c r="O158" s="7">
        <v>-13.625</v>
      </c>
      <c r="P158">
        <f t="shared" si="173"/>
        <v>87.263071428571408</v>
      </c>
      <c r="Q158">
        <f t="shared" si="173"/>
        <v>47.335928571428575</v>
      </c>
      <c r="R158">
        <f t="shared" si="173"/>
        <v>242.71135714285714</v>
      </c>
      <c r="S158">
        <f t="shared" si="173"/>
        <v>270.32071428571425</v>
      </c>
      <c r="T158">
        <f t="shared" si="173"/>
        <v>-26.425428571428569</v>
      </c>
      <c r="U158">
        <f t="shared" si="173"/>
        <v>-14.107999999999995</v>
      </c>
      <c r="V158" s="7">
        <f t="shared" si="186"/>
        <v>0.74992857142859748</v>
      </c>
      <c r="W158" s="7">
        <f t="shared" si="180"/>
        <v>-1.5928571428574401E-2</v>
      </c>
      <c r="X158" s="7">
        <f t="shared" si="181"/>
        <v>-0.39735714285714607</v>
      </c>
      <c r="Y158" s="7">
        <f t="shared" si="182"/>
        <v>-0.37871428571423849</v>
      </c>
      <c r="Z158" s="7">
        <f t="shared" si="187"/>
        <v>0.26457142857143268</v>
      </c>
      <c r="AA158" s="7">
        <f t="shared" si="188"/>
        <v>-0.48299999999999521</v>
      </c>
      <c r="AB158" s="7">
        <f t="shared" ref="AB158:AG158" si="197">AVERAGE(V156:V160)</f>
        <v>0.15905714285714509</v>
      </c>
      <c r="AC158" s="7">
        <f t="shared" si="197"/>
        <v>-7.7228571428574352E-2</v>
      </c>
      <c r="AD158" s="7">
        <f t="shared" si="197"/>
        <v>-0.19537142857141135</v>
      </c>
      <c r="AE158" s="7">
        <f t="shared" si="197"/>
        <v>-0.41969999999998892</v>
      </c>
      <c r="AF158" s="7">
        <f t="shared" si="197"/>
        <v>-0.10347142857142826</v>
      </c>
      <c r="AG158" s="7">
        <f t="shared" si="197"/>
        <v>-0.56441428571428476</v>
      </c>
      <c r="AH158" s="7">
        <f t="shared" si="193"/>
        <v>-0.26570435370852186</v>
      </c>
      <c r="AS158">
        <v>2.6450999999999998</v>
      </c>
      <c r="AT158" s="1">
        <f t="shared" si="124"/>
        <v>-8.9199285714286008E-2</v>
      </c>
      <c r="AU158" s="5">
        <f t="shared" si="184"/>
        <v>2.7342992857142856</v>
      </c>
      <c r="AV158" s="5">
        <f t="shared" si="191"/>
        <v>1.6771749999999996</v>
      </c>
    </row>
    <row r="159" spans="1:48" x14ac:dyDescent="0.25">
      <c r="A159" s="5">
        <v>-8.6999999999999994E-2</v>
      </c>
      <c r="B159" s="5">
        <f t="shared" si="178"/>
        <v>-2.3446054750402578E-2</v>
      </c>
      <c r="C159">
        <v>2011</v>
      </c>
      <c r="D159" t="s">
        <v>0</v>
      </c>
      <c r="E159">
        <v>7</v>
      </c>
      <c r="F159">
        <v>0.38</v>
      </c>
      <c r="G159">
        <f t="shared" si="122"/>
        <v>0.40214285714285719</v>
      </c>
      <c r="H159">
        <f t="shared" si="185"/>
        <v>-2.2142857142857186E-2</v>
      </c>
      <c r="I159" s="5">
        <f t="shared" si="179"/>
        <v>-2.4642857142857133E-2</v>
      </c>
      <c r="J159" s="7">
        <v>86.23</v>
      </c>
      <c r="K159" s="7">
        <v>45.82</v>
      </c>
      <c r="L159" s="7">
        <v>243.726</v>
      </c>
      <c r="M159" s="7">
        <v>270.40199999999999</v>
      </c>
      <c r="N159" s="7">
        <v>-23.518999999999998</v>
      </c>
      <c r="O159" s="7">
        <v>-9.7840000000000007</v>
      </c>
      <c r="P159">
        <f t="shared" si="173"/>
        <v>86.428428571428569</v>
      </c>
      <c r="Q159">
        <f t="shared" si="173"/>
        <v>45.687000000000005</v>
      </c>
      <c r="R159">
        <f t="shared" si="173"/>
        <v>243.4375</v>
      </c>
      <c r="S159">
        <f t="shared" si="173"/>
        <v>270.37714285714287</v>
      </c>
      <c r="T159">
        <f t="shared" si="173"/>
        <v>-23.328214285714289</v>
      </c>
      <c r="U159">
        <f t="shared" si="173"/>
        <v>-9.5264285714285712</v>
      </c>
      <c r="V159" s="7">
        <f t="shared" si="186"/>
        <v>-0.19842857142856474</v>
      </c>
      <c r="W159" s="7">
        <f t="shared" si="180"/>
        <v>0.13299999999999557</v>
      </c>
      <c r="X159" s="7">
        <f t="shared" si="181"/>
        <v>0.28849999999999909</v>
      </c>
      <c r="Y159" s="7">
        <f t="shared" si="182"/>
        <v>2.4857142857115377E-2</v>
      </c>
      <c r="Z159" s="7">
        <f t="shared" si="187"/>
        <v>0.19078571428570967</v>
      </c>
      <c r="AA159" s="7">
        <f t="shared" si="188"/>
        <v>0.25757142857142945</v>
      </c>
      <c r="AB159" s="7">
        <f t="shared" ref="AB159:AG159" si="198">AVERAGE(V157:V161)</f>
        <v>1.4757142857146733E-2</v>
      </c>
      <c r="AC159" s="7">
        <f t="shared" si="198"/>
        <v>-3.9485714285716254E-2</v>
      </c>
      <c r="AD159" s="7">
        <f t="shared" si="198"/>
        <v>3.0214285714305334E-2</v>
      </c>
      <c r="AE159" s="7">
        <f t="shared" si="198"/>
        <v>-0.2993857142856996</v>
      </c>
      <c r="AF159" s="7">
        <f t="shared" si="198"/>
        <v>0.11102857142857178</v>
      </c>
      <c r="AG159" s="7">
        <f t="shared" si="198"/>
        <v>-0.27329999999999843</v>
      </c>
      <c r="AH159" s="7">
        <f t="shared" si="193"/>
        <v>-3.8057439191739567E-2</v>
      </c>
      <c r="AS159">
        <v>1.2966599999999999</v>
      </c>
      <c r="AT159" s="1">
        <f t="shared" si="124"/>
        <v>-0.19443999999999997</v>
      </c>
      <c r="AU159" s="5">
        <f t="shared" si="184"/>
        <v>1.4910999999999999</v>
      </c>
      <c r="AV159" s="5">
        <f t="shared" si="191"/>
        <v>1.4801425714285714</v>
      </c>
    </row>
    <row r="160" spans="1:48" x14ac:dyDescent="0.25">
      <c r="A160" s="5">
        <v>-0.47199999999999998</v>
      </c>
      <c r="B160" s="5">
        <f t="shared" si="178"/>
        <v>-4.2608695652173914E-2</v>
      </c>
      <c r="C160">
        <v>2011</v>
      </c>
      <c r="D160" t="s">
        <v>0</v>
      </c>
      <c r="E160">
        <v>8</v>
      </c>
      <c r="F160">
        <v>0.373</v>
      </c>
      <c r="G160">
        <f t="shared" si="122"/>
        <v>0.41614285714285709</v>
      </c>
      <c r="H160">
        <f t="shared" si="185"/>
        <v>-4.3142857142857094E-2</v>
      </c>
      <c r="I160" s="5">
        <f t="shared" si="179"/>
        <v>-4.6285714285714298E-2</v>
      </c>
      <c r="J160" s="7">
        <v>88.638000000000005</v>
      </c>
      <c r="K160" s="7">
        <v>45.923999999999999</v>
      </c>
      <c r="L160" s="7">
        <v>244.16</v>
      </c>
      <c r="M160" s="7">
        <v>269.67500000000001</v>
      </c>
      <c r="N160" s="7">
        <v>-11.839</v>
      </c>
      <c r="O160" s="7">
        <v>5.36</v>
      </c>
      <c r="P160">
        <f t="shared" si="173"/>
        <v>89.110500000000002</v>
      </c>
      <c r="Q160">
        <f t="shared" si="173"/>
        <v>46.098142857142861</v>
      </c>
      <c r="R160">
        <f t="shared" si="173"/>
        <v>243.78964285714281</v>
      </c>
      <c r="S160">
        <f t="shared" si="173"/>
        <v>270.00799999999998</v>
      </c>
      <c r="T160">
        <f t="shared" si="173"/>
        <v>-11.685857142857142</v>
      </c>
      <c r="U160">
        <f t="shared" si="173"/>
        <v>5.1082142857142854</v>
      </c>
      <c r="V160" s="7">
        <f t="shared" si="186"/>
        <v>-0.47249999999999659</v>
      </c>
      <c r="W160" s="7">
        <f t="shared" si="180"/>
        <v>-0.17414285714286137</v>
      </c>
      <c r="X160" s="7">
        <f t="shared" si="181"/>
        <v>0.37035714285718768</v>
      </c>
      <c r="Y160" s="7">
        <f t="shared" si="182"/>
        <v>-0.33299999999996999</v>
      </c>
      <c r="Z160" s="7">
        <f t="shared" si="187"/>
        <v>0.1531428571428588</v>
      </c>
      <c r="AA160" s="7">
        <f t="shared" si="188"/>
        <v>-0.25178571428571495</v>
      </c>
      <c r="AB160" s="7">
        <f t="shared" ref="AB160:AG160" si="199">AVERAGE(V158:V162)</f>
        <v>-0.26599999999999968</v>
      </c>
      <c r="AC160" s="7">
        <f t="shared" si="199"/>
        <v>-1.8900000000000715E-2</v>
      </c>
      <c r="AD160" s="7">
        <f t="shared" si="199"/>
        <v>0.10244285714287571</v>
      </c>
      <c r="AE160" s="7">
        <f t="shared" si="199"/>
        <v>-0.28512857142854953</v>
      </c>
      <c r="AF160" s="7">
        <f t="shared" si="199"/>
        <v>-4.8857142857142936E-3</v>
      </c>
      <c r="AG160" s="7">
        <f t="shared" si="199"/>
        <v>-0.14567142857142662</v>
      </c>
      <c r="AH160" s="7">
        <f t="shared" si="193"/>
        <v>-0.1117263062587651</v>
      </c>
      <c r="AS160">
        <v>1.7662800000000001</v>
      </c>
      <c r="AT160" s="1">
        <f t="shared" si="124"/>
        <v>0.43404928571428564</v>
      </c>
      <c r="AU160" s="5">
        <f t="shared" si="184"/>
        <v>1.3322307142857144</v>
      </c>
      <c r="AV160" s="5">
        <f t="shared" si="191"/>
        <v>1.1247905714285713</v>
      </c>
    </row>
    <row r="161" spans="1:48" x14ac:dyDescent="0.25">
      <c r="A161" s="5">
        <v>-0.76400000000000001</v>
      </c>
      <c r="B161" s="5">
        <f t="shared" si="178"/>
        <v>-7.0885668276972624E-2</v>
      </c>
      <c r="C161">
        <v>2011</v>
      </c>
      <c r="D161" t="s">
        <v>0</v>
      </c>
      <c r="E161">
        <v>9</v>
      </c>
      <c r="F161">
        <v>0.30299999999999999</v>
      </c>
      <c r="G161">
        <f t="shared" si="122"/>
        <v>0.37657142857142861</v>
      </c>
      <c r="H161">
        <f t="shared" si="185"/>
        <v>-7.3571428571428621E-2</v>
      </c>
      <c r="I161" s="5">
        <f t="shared" si="179"/>
        <v>-7.7214285714285721E-2</v>
      </c>
      <c r="J161" s="7">
        <v>95.271000000000001</v>
      </c>
      <c r="K161" s="7">
        <v>48.655999999999999</v>
      </c>
      <c r="L161" s="7">
        <v>243.95400000000001</v>
      </c>
      <c r="M161" s="7">
        <v>269.16399999999999</v>
      </c>
      <c r="N161" s="7">
        <v>3.2719999999999998</v>
      </c>
      <c r="O161" s="7">
        <v>24.677</v>
      </c>
      <c r="P161">
        <f t="shared" si="173"/>
        <v>95.881928571428588</v>
      </c>
      <c r="Q161">
        <f t="shared" si="173"/>
        <v>48.588785714285713</v>
      </c>
      <c r="R161">
        <f t="shared" si="173"/>
        <v>243.07314285714281</v>
      </c>
      <c r="S161">
        <f t="shared" si="173"/>
        <v>269.22499999999997</v>
      </c>
      <c r="T161">
        <f t="shared" si="173"/>
        <v>3.8546428571428568</v>
      </c>
      <c r="U161">
        <f t="shared" si="173"/>
        <v>24.994928571428574</v>
      </c>
      <c r="V161" s="7">
        <f t="shared" si="186"/>
        <v>-0.61092857142858747</v>
      </c>
      <c r="W161" s="7">
        <f t="shared" si="180"/>
        <v>6.7214285714285893E-2</v>
      </c>
      <c r="X161" s="7">
        <f t="shared" si="181"/>
        <v>0.88085714285719519</v>
      </c>
      <c r="Y161" s="7">
        <f t="shared" si="182"/>
        <v>-6.0999999999978627E-2</v>
      </c>
      <c r="Z161" s="7">
        <f t="shared" si="187"/>
        <v>0.58264285714285702</v>
      </c>
      <c r="AA161" s="7">
        <f t="shared" si="188"/>
        <v>0.317928571428574</v>
      </c>
      <c r="AB161" s="7">
        <f t="shared" ref="AB161:AG161" si="200">AVERAGE(V159:V163)</f>
        <v>-0.36217032967033447</v>
      </c>
      <c r="AC161" s="7">
        <f t="shared" si="200"/>
        <v>-1.0373626373649358E-3</v>
      </c>
      <c r="AD161" s="7">
        <f t="shared" si="200"/>
        <v>0.11945274725276818</v>
      </c>
      <c r="AE161" s="7">
        <f t="shared" si="200"/>
        <v>-0.31930879120877764</v>
      </c>
      <c r="AF161" s="7">
        <f t="shared" si="200"/>
        <v>-5.2415384615387063E-2</v>
      </c>
      <c r="AG161" s="7">
        <f t="shared" si="200"/>
        <v>-0.13017912087912151</v>
      </c>
      <c r="AH161" s="7">
        <f t="shared" si="193"/>
        <v>-0.1248987066512468</v>
      </c>
      <c r="AS161">
        <v>1.6531199999999999</v>
      </c>
      <c r="AT161" s="1">
        <f t="shared" si="124"/>
        <v>1.2504978571428573</v>
      </c>
      <c r="AU161" s="5">
        <f t="shared" si="184"/>
        <v>0.4026221428571426</v>
      </c>
      <c r="AV161" s="5">
        <f t="shared" si="191"/>
        <v>1.3725456373626375</v>
      </c>
    </row>
    <row r="162" spans="1:48" x14ac:dyDescent="0.25">
      <c r="A162" s="5">
        <v>-0.96499999999999997</v>
      </c>
      <c r="B162" s="5">
        <f t="shared" si="178"/>
        <v>-8.7181964573268919E-2</v>
      </c>
      <c r="C162">
        <v>2011</v>
      </c>
      <c r="D162" t="s">
        <v>0</v>
      </c>
      <c r="E162">
        <v>10</v>
      </c>
      <c r="F162">
        <v>0.24</v>
      </c>
      <c r="G162">
        <f t="shared" si="122"/>
        <v>0.35492857142857143</v>
      </c>
      <c r="H162">
        <f t="shared" si="185"/>
        <v>-0.11492857142857144</v>
      </c>
      <c r="I162" s="5">
        <f t="shared" si="179"/>
        <v>-8.3397435897435923E-2</v>
      </c>
      <c r="J162" s="7">
        <v>103.96599999999999</v>
      </c>
      <c r="K162" s="7">
        <v>51.167000000000002</v>
      </c>
      <c r="L162" s="7">
        <v>241.01300000000001</v>
      </c>
      <c r="M162" s="7">
        <v>267.42</v>
      </c>
      <c r="N162" s="7">
        <v>18.164000000000001</v>
      </c>
      <c r="O162" s="7">
        <v>44.554000000000002</v>
      </c>
      <c r="P162">
        <f t="shared" si="173"/>
        <v>104.76407142857144</v>
      </c>
      <c r="Q162">
        <f t="shared" si="173"/>
        <v>51.271642857142851</v>
      </c>
      <c r="R162">
        <f t="shared" si="173"/>
        <v>241.64314285714286</v>
      </c>
      <c r="S162">
        <f t="shared" si="173"/>
        <v>268.09778571428569</v>
      </c>
      <c r="T162">
        <f t="shared" si="173"/>
        <v>16.948428571428572</v>
      </c>
      <c r="U162">
        <f t="shared" si="173"/>
        <v>43.984928571428576</v>
      </c>
      <c r="V162" s="7">
        <f t="shared" si="186"/>
        <v>-0.79807142857144697</v>
      </c>
      <c r="W162" s="7">
        <f t="shared" si="180"/>
        <v>-0.10464285714284927</v>
      </c>
      <c r="X162" s="7">
        <f t="shared" si="181"/>
        <v>-0.63014285714285734</v>
      </c>
      <c r="Y162" s="7">
        <f t="shared" si="182"/>
        <v>-0.67778571428567602</v>
      </c>
      <c r="Z162" s="7">
        <f t="shared" si="187"/>
        <v>-1.2155714285714296</v>
      </c>
      <c r="AA162" s="7">
        <f t="shared" si="188"/>
        <v>-0.56907142857142645</v>
      </c>
      <c r="AB162" s="7">
        <f t="shared" ref="AB162:AG162" si="201">AVERAGE(V160:V164)</f>
        <v>7.8076923076878298E-3</v>
      </c>
      <c r="AC162" s="7">
        <f t="shared" si="201"/>
        <v>5.9340659340421096E-4</v>
      </c>
      <c r="AD162" s="7">
        <f t="shared" si="201"/>
        <v>2.8660439560462693E-2</v>
      </c>
      <c r="AE162" s="7">
        <f t="shared" si="201"/>
        <v>-0.42618791208789164</v>
      </c>
      <c r="AF162" s="7">
        <f t="shared" si="201"/>
        <v>0.19835054945054811</v>
      </c>
      <c r="AG162" s="7">
        <f t="shared" si="201"/>
        <v>-0.26360109890110228</v>
      </c>
      <c r="AH162" s="7">
        <f t="shared" si="193"/>
        <v>0.10763683928475025</v>
      </c>
      <c r="AS162">
        <v>0.82674000000000003</v>
      </c>
      <c r="AT162" s="1">
        <f t="shared" si="124"/>
        <v>1.1630392857142855</v>
      </c>
      <c r="AU162" s="5">
        <f t="shared" si="184"/>
        <v>-0.33629928571428547</v>
      </c>
      <c r="AV162" s="5">
        <f t="shared" si="191"/>
        <v>2.3866167142857142</v>
      </c>
    </row>
    <row r="163" spans="1:48" x14ac:dyDescent="0.25">
      <c r="A163" s="5">
        <v>-0.97799999999999998</v>
      </c>
      <c r="B163" s="5">
        <f t="shared" si="178"/>
        <v>-9.4074074074074088E-2</v>
      </c>
      <c r="C163">
        <v>2011</v>
      </c>
      <c r="D163" t="s">
        <v>0</v>
      </c>
      <c r="E163">
        <v>11</v>
      </c>
      <c r="F163">
        <v>0.26100000000000001</v>
      </c>
      <c r="G163">
        <f t="shared" si="122"/>
        <v>0.32269230769230772</v>
      </c>
      <c r="H163">
        <f t="shared" si="185"/>
        <v>-6.1692307692307713E-2</v>
      </c>
      <c r="I163" s="5">
        <f t="shared" si="179"/>
        <v>-9.0463369963369969E-2</v>
      </c>
      <c r="J163" s="7">
        <v>112.974</v>
      </c>
      <c r="K163" s="7">
        <v>53.277999999999999</v>
      </c>
      <c r="L163" s="7">
        <v>239.988</v>
      </c>
      <c r="M163" s="7">
        <v>266.64699999999999</v>
      </c>
      <c r="N163" s="7">
        <v>25.936</v>
      </c>
      <c r="O163" s="7">
        <v>58.972000000000001</v>
      </c>
      <c r="P163">
        <f t="shared" ref="P163:U178" si="202">P151</f>
        <v>112.70492307692308</v>
      </c>
      <c r="Q163">
        <f t="shared" si="202"/>
        <v>53.204615384615394</v>
      </c>
      <c r="R163">
        <f t="shared" si="202"/>
        <v>240.30030769230768</v>
      </c>
      <c r="S163">
        <f t="shared" si="202"/>
        <v>267.19661538461537</v>
      </c>
      <c r="T163">
        <f t="shared" si="202"/>
        <v>25.962923076923069</v>
      </c>
      <c r="U163">
        <f t="shared" si="202"/>
        <v>58.566461538461532</v>
      </c>
      <c r="V163" s="7">
        <f t="shared" si="186"/>
        <v>0.26907692307692344</v>
      </c>
      <c r="W163" s="7">
        <f t="shared" si="180"/>
        <v>7.3384615384604501E-2</v>
      </c>
      <c r="X163" s="7">
        <f t="shared" si="181"/>
        <v>-0.31230769230768374</v>
      </c>
      <c r="Y163" s="7">
        <f t="shared" si="182"/>
        <v>-0.54961538461537884</v>
      </c>
      <c r="Z163" s="7">
        <f t="shared" si="187"/>
        <v>2.6923076923068834E-2</v>
      </c>
      <c r="AA163" s="7">
        <f t="shared" si="188"/>
        <v>-0.40553846153846962</v>
      </c>
      <c r="AB163" s="7">
        <f t="shared" ref="AB163:AG163" si="203">AVERAGE(V161:V165)</f>
        <v>8.012307692307559E-2</v>
      </c>
      <c r="AC163" s="7">
        <f t="shared" si="203"/>
        <v>4.1775824175822152E-2</v>
      </c>
      <c r="AD163" s="7">
        <f t="shared" si="203"/>
        <v>-0.1115032967032846</v>
      </c>
      <c r="AE163" s="7">
        <f t="shared" si="203"/>
        <v>-0.53691098901098255</v>
      </c>
      <c r="AF163" s="7">
        <f t="shared" si="203"/>
        <v>5.0029670329668187E-2</v>
      </c>
      <c r="AG163" s="7">
        <f t="shared" si="203"/>
        <v>-0.41339780219780664</v>
      </c>
      <c r="AH163" s="7">
        <f t="shared" si="193"/>
        <v>-0.12035434180783053</v>
      </c>
      <c r="AS163">
        <v>4.4379299999999997</v>
      </c>
      <c r="AT163" s="1">
        <f t="shared" si="124"/>
        <v>0.4648553846153845</v>
      </c>
      <c r="AU163" s="5">
        <f t="shared" si="184"/>
        <v>3.9730746153846153</v>
      </c>
      <c r="AV163" s="5">
        <f t="shared" si="191"/>
        <v>1.8689930329670332</v>
      </c>
    </row>
    <row r="164" spans="1:48" x14ac:dyDescent="0.25">
      <c r="A164" s="5">
        <v>-0.97799999999999998</v>
      </c>
      <c r="B164" s="5">
        <f t="shared" si="178"/>
        <v>-9.6650563607085349E-2</v>
      </c>
      <c r="C164">
        <v>2011</v>
      </c>
      <c r="D164" t="s">
        <v>0</v>
      </c>
      <c r="E164">
        <v>12</v>
      </c>
      <c r="F164">
        <v>0.20599999999999999</v>
      </c>
      <c r="G164">
        <f t="shared" ref="G164:G188" si="204">G152</f>
        <v>0.30076923076923079</v>
      </c>
      <c r="H164">
        <f t="shared" si="185"/>
        <v>-9.47692307692308E-2</v>
      </c>
      <c r="I164" s="5">
        <f t="shared" si="179"/>
        <v>-8.2487179487179485E-2</v>
      </c>
      <c r="J164" s="7">
        <v>117.127</v>
      </c>
      <c r="K164" s="7">
        <v>52.69</v>
      </c>
      <c r="L164" s="7">
        <v>239.94800000000001</v>
      </c>
      <c r="M164" s="7">
        <v>266.44400000000002</v>
      </c>
      <c r="N164" s="7">
        <v>29.677</v>
      </c>
      <c r="O164" s="7">
        <v>67.617000000000004</v>
      </c>
      <c r="P164">
        <f t="shared" si="202"/>
        <v>115.47553846153845</v>
      </c>
      <c r="Q164">
        <f t="shared" si="202"/>
        <v>52.548846153846156</v>
      </c>
      <c r="R164">
        <f t="shared" si="202"/>
        <v>240.11346153846154</v>
      </c>
      <c r="S164">
        <f t="shared" si="202"/>
        <v>266.95353846153847</v>
      </c>
      <c r="T164">
        <f t="shared" si="202"/>
        <v>31.121615384615385</v>
      </c>
      <c r="U164">
        <f t="shared" si="202"/>
        <v>67.20746153846153</v>
      </c>
      <c r="V164" s="7">
        <f t="shared" si="186"/>
        <v>1.6514615384615468</v>
      </c>
      <c r="W164" s="7">
        <f t="shared" si="180"/>
        <v>0.1411538461538413</v>
      </c>
      <c r="X164" s="7">
        <f t="shared" si="181"/>
        <v>-0.16546153846152833</v>
      </c>
      <c r="Y164" s="7">
        <f t="shared" si="182"/>
        <v>-0.50953846153845461</v>
      </c>
      <c r="Z164" s="7">
        <f t="shared" si="187"/>
        <v>1.4446153846153855</v>
      </c>
      <c r="AA164" s="7">
        <f t="shared" si="188"/>
        <v>-0.40953846153847451</v>
      </c>
      <c r="AB164" s="7">
        <f t="shared" ref="AB164:AG164" si="205">AVERAGE(V162:V166)</f>
        <v>5.4108791208793153E-2</v>
      </c>
      <c r="AC164" s="7">
        <f t="shared" si="205"/>
        <v>5.1194505494501642E-2</v>
      </c>
      <c r="AD164" s="7">
        <f t="shared" si="205"/>
        <v>-0.54567472527472205</v>
      </c>
      <c r="AE164" s="7">
        <f t="shared" si="205"/>
        <v>-0.77088021978023558</v>
      </c>
      <c r="AF164" s="7">
        <f t="shared" si="205"/>
        <v>-0.48142197802198011</v>
      </c>
      <c r="AG164" s="7">
        <f t="shared" si="205"/>
        <v>-0.70927582417582902</v>
      </c>
      <c r="AH164" s="7">
        <f t="shared" si="193"/>
        <v>-0.76565826987481356</v>
      </c>
      <c r="AS164">
        <v>6.9880100000000001</v>
      </c>
      <c r="AT164" s="1">
        <f t="shared" ref="AT164:AT186" si="206">AT152</f>
        <v>0.42655461538461548</v>
      </c>
      <c r="AU164" s="5">
        <f t="shared" si="184"/>
        <v>6.5614553846153845</v>
      </c>
      <c r="AV164" s="5">
        <f t="shared" si="191"/>
        <v>1.7258787582417583</v>
      </c>
    </row>
    <row r="165" spans="1:48" x14ac:dyDescent="0.25">
      <c r="A165" s="5">
        <v>-1.0449999999999999</v>
      </c>
      <c r="B165" s="5">
        <f t="shared" si="178"/>
        <v>-8.7761674718196445E-2</v>
      </c>
      <c r="C165">
        <v>2012</v>
      </c>
      <c r="D165" t="s">
        <v>0</v>
      </c>
      <c r="E165">
        <v>1</v>
      </c>
      <c r="F165">
        <v>0.214</v>
      </c>
      <c r="G165">
        <f t="shared" si="204"/>
        <v>0.30499999999999994</v>
      </c>
      <c r="H165">
        <f t="shared" si="185"/>
        <v>-9.0999999999999942E-2</v>
      </c>
      <c r="I165" s="5">
        <f t="shared" si="179"/>
        <v>-8.2923076923076891E-2</v>
      </c>
      <c r="J165" s="7">
        <v>112.483</v>
      </c>
      <c r="K165" s="7">
        <v>51.284999999999997</v>
      </c>
      <c r="L165" s="7">
        <v>240.65799999999999</v>
      </c>
      <c r="M165" s="7">
        <v>266.67099999999999</v>
      </c>
      <c r="N165" s="7">
        <v>31.989000000000001</v>
      </c>
      <c r="O165" s="7">
        <v>67.173000000000002</v>
      </c>
      <c r="P165">
        <f t="shared" si="202"/>
        <v>112.59392307692306</v>
      </c>
      <c r="Q165">
        <f t="shared" si="202"/>
        <v>51.253230769230768</v>
      </c>
      <c r="R165">
        <f t="shared" si="202"/>
        <v>240.98846153846154</v>
      </c>
      <c r="S165">
        <f t="shared" si="202"/>
        <v>267.55761538461542</v>
      </c>
      <c r="T165">
        <f t="shared" si="202"/>
        <v>31.40053846153846</v>
      </c>
      <c r="U165">
        <f t="shared" si="202"/>
        <v>66.172230769230765</v>
      </c>
      <c r="V165" s="7">
        <f t="shared" si="186"/>
        <v>-0.11092307692305781</v>
      </c>
      <c r="W165" s="7">
        <f t="shared" si="180"/>
        <v>3.1769230769228329E-2</v>
      </c>
      <c r="X165" s="7">
        <f t="shared" si="181"/>
        <v>-0.3304615384615488</v>
      </c>
      <c r="Y165" s="7">
        <f t="shared" si="182"/>
        <v>-0.88661538461542477</v>
      </c>
      <c r="Z165" s="7">
        <f t="shared" si="187"/>
        <v>-0.58846153846154081</v>
      </c>
      <c r="AA165" s="7">
        <f t="shared" si="188"/>
        <v>-1.0007692307692366</v>
      </c>
      <c r="AB165" s="7">
        <f t="shared" ref="AB165:AG165" si="207">AVERAGE(V163:V167)</f>
        <v>0.35796593406594468</v>
      </c>
      <c r="AC165" s="7">
        <f t="shared" si="207"/>
        <v>0.16639450549450033</v>
      </c>
      <c r="AD165" s="7">
        <f t="shared" si="207"/>
        <v>-0.53877472527472037</v>
      </c>
      <c r="AE165" s="7">
        <f t="shared" si="207"/>
        <v>-0.79698021978024369</v>
      </c>
      <c r="AF165" s="7">
        <f t="shared" si="207"/>
        <v>-0.17045054945055113</v>
      </c>
      <c r="AG165" s="7">
        <f t="shared" si="207"/>
        <v>-0.6199043956044008</v>
      </c>
      <c r="AH165" s="7">
        <f t="shared" si="193"/>
        <v>-0.47744785843602933</v>
      </c>
      <c r="AS165">
        <v>-0.72555999999999998</v>
      </c>
      <c r="AT165" s="1">
        <f t="shared" si="206"/>
        <v>0.53032769230769217</v>
      </c>
      <c r="AU165" s="5">
        <f t="shared" si="184"/>
        <v>-1.255887692307692</v>
      </c>
      <c r="AV165" s="5">
        <f t="shared" si="191"/>
        <v>2.7202001868131869</v>
      </c>
    </row>
    <row r="166" spans="1:48" x14ac:dyDescent="0.25">
      <c r="A166" s="5">
        <v>-0.70199999999999996</v>
      </c>
      <c r="B166" s="5">
        <f t="shared" si="178"/>
        <v>-6.9468599033816428E-2</v>
      </c>
      <c r="C166">
        <v>2012</v>
      </c>
      <c r="D166" t="s">
        <v>0</v>
      </c>
      <c r="E166">
        <v>2</v>
      </c>
      <c r="F166">
        <v>0.247</v>
      </c>
      <c r="G166">
        <f t="shared" si="204"/>
        <v>0.30999999999999994</v>
      </c>
      <c r="H166">
        <f t="shared" si="185"/>
        <v>-6.2999999999999945E-2</v>
      </c>
      <c r="I166" s="5">
        <f t="shared" si="179"/>
        <v>-7.435714285714283E-2</v>
      </c>
      <c r="J166" s="7">
        <v>105.663</v>
      </c>
      <c r="K166" s="7">
        <v>50.795999999999999</v>
      </c>
      <c r="L166" s="7">
        <v>240.45400000000001</v>
      </c>
      <c r="M166" s="7">
        <v>266.99799999999999</v>
      </c>
      <c r="N166" s="7">
        <v>28.109000000000002</v>
      </c>
      <c r="O166" s="7">
        <v>56.433</v>
      </c>
      <c r="P166">
        <f t="shared" si="202"/>
        <v>106.404</v>
      </c>
      <c r="Q166">
        <f t="shared" si="202"/>
        <v>50.681692307692316</v>
      </c>
      <c r="R166">
        <f t="shared" si="202"/>
        <v>241.744</v>
      </c>
      <c r="S166">
        <f t="shared" si="202"/>
        <v>268.22884615384623</v>
      </c>
      <c r="T166">
        <f t="shared" si="202"/>
        <v>26.034384615384617</v>
      </c>
      <c r="U166">
        <f t="shared" si="202"/>
        <v>55.271538461538462</v>
      </c>
      <c r="V166" s="7">
        <f t="shared" si="186"/>
        <v>-0.74099999999999966</v>
      </c>
      <c r="W166" s="7">
        <f t="shared" si="180"/>
        <v>0.11430769230768334</v>
      </c>
      <c r="X166" s="7">
        <f t="shared" si="181"/>
        <v>-1.289999999999992</v>
      </c>
      <c r="Y166" s="7">
        <f t="shared" si="182"/>
        <v>-1.2308461538462439</v>
      </c>
      <c r="Z166" s="7">
        <f t="shared" si="187"/>
        <v>-2.0746153846153845</v>
      </c>
      <c r="AA166" s="7">
        <f t="shared" si="188"/>
        <v>-1.1614615384615377</v>
      </c>
      <c r="AB166" s="7">
        <f t="shared" ref="AB166:AG166" si="208">AVERAGE(V164:V168)</f>
        <v>0.29326483516484247</v>
      </c>
      <c r="AC166" s="7">
        <f t="shared" si="208"/>
        <v>0.13181758241757963</v>
      </c>
      <c r="AD166" s="7">
        <f t="shared" si="208"/>
        <v>-0.64212747252746571</v>
      </c>
      <c r="AE166" s="7">
        <f t="shared" si="208"/>
        <v>-0.87377142857145595</v>
      </c>
      <c r="AF166" s="7">
        <f t="shared" si="208"/>
        <v>-0.31020659340659351</v>
      </c>
      <c r="AG166" s="7">
        <f t="shared" si="208"/>
        <v>-0.70252527472527826</v>
      </c>
      <c r="AH166" s="7">
        <f t="shared" si="193"/>
        <v>-0.64321456711296698</v>
      </c>
      <c r="AS166">
        <v>0.5484</v>
      </c>
      <c r="AT166" s="1">
        <f t="shared" si="206"/>
        <v>0.86134923076923076</v>
      </c>
      <c r="AU166" s="5">
        <f t="shared" si="184"/>
        <v>-0.31294923076923076</v>
      </c>
      <c r="AV166" s="5">
        <f t="shared" si="191"/>
        <v>2.2551141208791208</v>
      </c>
    </row>
    <row r="167" spans="1:48" x14ac:dyDescent="0.25">
      <c r="A167" s="5">
        <v>-0.41</v>
      </c>
      <c r="B167" s="5">
        <f t="shared" si="178"/>
        <v>-3.3913043478260865E-2</v>
      </c>
      <c r="C167">
        <v>2012</v>
      </c>
      <c r="D167" t="s">
        <v>0</v>
      </c>
      <c r="E167">
        <v>3</v>
      </c>
      <c r="F167">
        <v>0.245</v>
      </c>
      <c r="G167">
        <f t="shared" si="204"/>
        <v>0.31407142857142861</v>
      </c>
      <c r="H167">
        <f t="shared" si="185"/>
        <v>-6.9071428571428617E-2</v>
      </c>
      <c r="I167" s="5">
        <f t="shared" si="179"/>
        <v>-5.4738095238095232E-2</v>
      </c>
      <c r="J167" s="7">
        <v>100.64700000000001</v>
      </c>
      <c r="K167" s="7">
        <v>51.064</v>
      </c>
      <c r="L167" s="7">
        <v>241</v>
      </c>
      <c r="M167" s="7">
        <v>267.56799999999998</v>
      </c>
      <c r="N167" s="7">
        <v>14.24</v>
      </c>
      <c r="O167" s="7">
        <v>37.253</v>
      </c>
      <c r="P167">
        <f t="shared" si="202"/>
        <v>99.925785714285695</v>
      </c>
      <c r="Q167">
        <f t="shared" si="202"/>
        <v>50.592642857142856</v>
      </c>
      <c r="R167">
        <f t="shared" si="202"/>
        <v>241.59564285714285</v>
      </c>
      <c r="S167">
        <f t="shared" si="202"/>
        <v>268.3762857142857</v>
      </c>
      <c r="T167">
        <f t="shared" si="202"/>
        <v>14.579285714285716</v>
      </c>
      <c r="U167">
        <f t="shared" si="202"/>
        <v>37.130785714285715</v>
      </c>
      <c r="V167" s="7">
        <f t="shared" si="186"/>
        <v>0.72121428571431068</v>
      </c>
      <c r="W167" s="7">
        <f t="shared" si="180"/>
        <v>0.47135714285714414</v>
      </c>
      <c r="X167" s="7">
        <f t="shared" si="181"/>
        <v>-0.59564285714284892</v>
      </c>
      <c r="Y167" s="7">
        <f t="shared" si="182"/>
        <v>-0.80828571428571649</v>
      </c>
      <c r="Z167" s="7">
        <f t="shared" si="187"/>
        <v>0.3392857142857153</v>
      </c>
      <c r="AA167" s="7">
        <f t="shared" si="188"/>
        <v>-0.12221428571428561</v>
      </c>
      <c r="AB167" s="7">
        <f t="shared" ref="AB167:AG167" si="209">AVERAGE(V165:V169)</f>
        <v>-0.17588461538461217</v>
      </c>
      <c r="AC167" s="7">
        <f t="shared" si="209"/>
        <v>7.9272527472525667E-2</v>
      </c>
      <c r="AD167" s="7">
        <f t="shared" si="209"/>
        <v>-0.65629230769230273</v>
      </c>
      <c r="AE167" s="7">
        <f t="shared" si="209"/>
        <v>-0.91067802197804892</v>
      </c>
      <c r="AF167" s="7">
        <f t="shared" si="209"/>
        <v>-0.75392967032967007</v>
      </c>
      <c r="AG167" s="7">
        <f t="shared" si="209"/>
        <v>-0.75226043956044053</v>
      </c>
      <c r="AH167" s="7">
        <f t="shared" si="193"/>
        <v>-1.0575762016152297</v>
      </c>
      <c r="AS167">
        <v>4.8781699999999999</v>
      </c>
      <c r="AT167" s="1">
        <f t="shared" si="206"/>
        <v>0.24286214285714289</v>
      </c>
      <c r="AU167" s="5">
        <f t="shared" si="184"/>
        <v>4.6353078571428572</v>
      </c>
      <c r="AV167" s="5">
        <f t="shared" si="191"/>
        <v>1.168125186813187</v>
      </c>
    </row>
    <row r="168" spans="1:48" x14ac:dyDescent="0.25">
      <c r="A168" s="5">
        <v>5.8999999999999997E-2</v>
      </c>
      <c r="B168" s="5">
        <f t="shared" si="178"/>
        <v>1.1433172302737521E-2</v>
      </c>
      <c r="C168">
        <v>2012</v>
      </c>
      <c r="D168" t="s">
        <v>0</v>
      </c>
      <c r="E168">
        <v>4</v>
      </c>
      <c r="F168">
        <v>0.30299999999999999</v>
      </c>
      <c r="G168">
        <f t="shared" si="204"/>
        <v>0.33514285714285713</v>
      </c>
      <c r="H168">
        <f t="shared" si="185"/>
        <v>-3.214285714285714E-2</v>
      </c>
      <c r="I168" s="5">
        <f t="shared" si="179"/>
        <v>-2.5500000000000005E-2</v>
      </c>
      <c r="J168" s="7">
        <v>93.37</v>
      </c>
      <c r="K168" s="7">
        <v>50.011000000000003</v>
      </c>
      <c r="L168" s="7">
        <v>240.26599999999999</v>
      </c>
      <c r="M168" s="7">
        <v>268.02499999999998</v>
      </c>
      <c r="N168" s="7">
        <v>-1.117</v>
      </c>
      <c r="O168" s="7">
        <v>14.478999999999999</v>
      </c>
      <c r="P168">
        <f t="shared" si="202"/>
        <v>93.424428571428592</v>
      </c>
      <c r="Q168">
        <f t="shared" si="202"/>
        <v>50.110500000000002</v>
      </c>
      <c r="R168">
        <f t="shared" si="202"/>
        <v>241.0950714285714</v>
      </c>
      <c r="S168">
        <f t="shared" si="202"/>
        <v>268.95857142857142</v>
      </c>
      <c r="T168">
        <f t="shared" si="202"/>
        <v>-1.7888571428571431</v>
      </c>
      <c r="U168">
        <f t="shared" si="202"/>
        <v>13.660357142857142</v>
      </c>
      <c r="V168" s="7">
        <f t="shared" si="186"/>
        <v>-5.4428571428587702E-2</v>
      </c>
      <c r="W168" s="7">
        <f t="shared" si="180"/>
        <v>-9.9499999999999034E-2</v>
      </c>
      <c r="X168" s="7">
        <f t="shared" si="181"/>
        <v>-0.82907142857141025</v>
      </c>
      <c r="Y168" s="7">
        <f t="shared" si="182"/>
        <v>-0.93357142857144026</v>
      </c>
      <c r="Z168" s="7">
        <f t="shared" si="187"/>
        <v>-0.67185714285714315</v>
      </c>
      <c r="AA168" s="7">
        <f t="shared" si="188"/>
        <v>-0.81864285714285678</v>
      </c>
      <c r="AB168" s="7">
        <f t="shared" ref="AB168:AG168" si="210">AVERAGE(V166:V170)</f>
        <v>-0.29211428571428255</v>
      </c>
      <c r="AC168" s="7">
        <f t="shared" si="210"/>
        <v>-1.6667032967035311E-2</v>
      </c>
      <c r="AD168" s="7">
        <f t="shared" si="210"/>
        <v>-0.51307142857141907</v>
      </c>
      <c r="AE168" s="7">
        <f t="shared" si="210"/>
        <v>-0.80009780219780846</v>
      </c>
      <c r="AF168" s="7">
        <f t="shared" si="210"/>
        <v>-0.69872307692307578</v>
      </c>
      <c r="AG168" s="7">
        <f t="shared" si="210"/>
        <v>-0.70990659340659212</v>
      </c>
      <c r="AH168" s="7">
        <f t="shared" si="193"/>
        <v>-1.0039742059804273</v>
      </c>
      <c r="AS168">
        <v>2.2175099999999999</v>
      </c>
      <c r="AT168" s="1">
        <f t="shared" si="206"/>
        <v>0.56986571428571431</v>
      </c>
      <c r="AU168" s="5">
        <f t="shared" si="184"/>
        <v>1.6476442857142857</v>
      </c>
      <c r="AV168" s="5">
        <f t="shared" si="191"/>
        <v>1.3624945824175825</v>
      </c>
    </row>
    <row r="169" spans="1:48" x14ac:dyDescent="0.25">
      <c r="A169" s="5">
        <v>0.70599999999999996</v>
      </c>
      <c r="B169" s="5">
        <f t="shared" si="178"/>
        <v>5.371980676328502E-2</v>
      </c>
      <c r="C169">
        <v>2012</v>
      </c>
      <c r="D169" t="s">
        <v>0</v>
      </c>
      <c r="E169">
        <v>5</v>
      </c>
      <c r="F169">
        <v>0.36099999999999999</v>
      </c>
      <c r="G169">
        <f t="shared" si="204"/>
        <v>0.33628571428571424</v>
      </c>
      <c r="H169">
        <f t="shared" si="185"/>
        <v>2.4714285714285744E-2</v>
      </c>
      <c r="I169" s="5">
        <f t="shared" si="179"/>
        <v>-3.3571428571428363E-3</v>
      </c>
      <c r="J169" s="7">
        <v>88.706999999999994</v>
      </c>
      <c r="K169" s="7">
        <v>49.298000000000002</v>
      </c>
      <c r="L169" s="7">
        <v>241.49</v>
      </c>
      <c r="M169" s="7">
        <v>269.12400000000002</v>
      </c>
      <c r="N169" s="7">
        <v>-17.134</v>
      </c>
      <c r="O169" s="7">
        <v>-5.3609999999999998</v>
      </c>
      <c r="P169">
        <f t="shared" si="202"/>
        <v>89.40128571428572</v>
      </c>
      <c r="Q169">
        <f t="shared" si="202"/>
        <v>49.41957142857143</v>
      </c>
      <c r="R169">
        <f t="shared" si="202"/>
        <v>241.72628571428572</v>
      </c>
      <c r="S169">
        <f t="shared" si="202"/>
        <v>269.81807142857144</v>
      </c>
      <c r="T169">
        <f t="shared" si="202"/>
        <v>-17.907999999999998</v>
      </c>
      <c r="U169">
        <f t="shared" si="202"/>
        <v>-6.0192142857142859</v>
      </c>
      <c r="V169" s="7">
        <f t="shared" si="186"/>
        <v>-0.69428571428572639</v>
      </c>
      <c r="W169" s="7">
        <f t="shared" si="180"/>
        <v>-0.12157142857142844</v>
      </c>
      <c r="X169" s="7">
        <f t="shared" si="181"/>
        <v>-0.23628571428571377</v>
      </c>
      <c r="Y169" s="7">
        <f t="shared" si="182"/>
        <v>-0.69407142857141935</v>
      </c>
      <c r="Z169" s="7">
        <f t="shared" si="187"/>
        <v>-0.77399999999999736</v>
      </c>
      <c r="AA169" s="7">
        <f t="shared" si="188"/>
        <v>-0.65821428571428608</v>
      </c>
      <c r="AB169" s="7">
        <f t="shared" ref="AB169:AG169" si="211">AVERAGE(V167:V171)</f>
        <v>-7.6399999999995319E-2</v>
      </c>
      <c r="AC169" s="7">
        <f t="shared" si="211"/>
        <v>-6.292857142857286E-2</v>
      </c>
      <c r="AD169" s="7">
        <f t="shared" si="211"/>
        <v>-0.38657142857142046</v>
      </c>
      <c r="AE169" s="7">
        <f t="shared" si="211"/>
        <v>-0.72975714285713589</v>
      </c>
      <c r="AF169" s="7">
        <f t="shared" si="211"/>
        <v>-0.37144285714285646</v>
      </c>
      <c r="AG169" s="7">
        <f t="shared" si="211"/>
        <v>-0.70069999999999888</v>
      </c>
      <c r="AH169" s="7">
        <f t="shared" si="193"/>
        <v>-0.64516161738226396</v>
      </c>
      <c r="AS169">
        <v>0.85587999999999997</v>
      </c>
      <c r="AT169" s="1">
        <f t="shared" si="206"/>
        <v>-0.27063071428571428</v>
      </c>
      <c r="AU169" s="5">
        <f t="shared" si="184"/>
        <v>1.1265107142857143</v>
      </c>
      <c r="AV169" s="5">
        <f t="shared" si="191"/>
        <v>1.8027104285714288</v>
      </c>
    </row>
    <row r="170" spans="1:48" x14ac:dyDescent="0.25">
      <c r="A170" s="5">
        <v>0.90300000000000002</v>
      </c>
      <c r="B170" s="5">
        <f t="shared" si="178"/>
        <v>8.8502415458937209E-2</v>
      </c>
      <c r="C170">
        <v>2012</v>
      </c>
      <c r="D170" t="s">
        <v>0</v>
      </c>
      <c r="E170">
        <v>6</v>
      </c>
      <c r="F170">
        <v>0.35599999999999998</v>
      </c>
      <c r="G170">
        <f t="shared" si="204"/>
        <v>0.3586428571428571</v>
      </c>
      <c r="H170">
        <f t="shared" si="185"/>
        <v>-2.6428571428571135E-3</v>
      </c>
      <c r="I170" s="5">
        <f t="shared" si="179"/>
        <v>5.9761904761904865E-3</v>
      </c>
      <c r="J170" s="7">
        <v>86.570999999999998</v>
      </c>
      <c r="K170" s="7">
        <v>46.887999999999998</v>
      </c>
      <c r="L170" s="7">
        <v>243.09700000000001</v>
      </c>
      <c r="M170" s="7">
        <v>269.98700000000002</v>
      </c>
      <c r="N170" s="7">
        <v>-26.113</v>
      </c>
      <c r="O170" s="7">
        <v>-13.319000000000001</v>
      </c>
      <c r="P170">
        <f t="shared" si="202"/>
        <v>87.263071428571408</v>
      </c>
      <c r="Q170">
        <f t="shared" si="202"/>
        <v>47.335928571428575</v>
      </c>
      <c r="R170">
        <f t="shared" si="202"/>
        <v>242.71135714285714</v>
      </c>
      <c r="S170">
        <f t="shared" si="202"/>
        <v>270.32071428571425</v>
      </c>
      <c r="T170">
        <f t="shared" si="202"/>
        <v>-26.425428571428569</v>
      </c>
      <c r="U170">
        <f t="shared" si="202"/>
        <v>-14.107999999999995</v>
      </c>
      <c r="V170" s="7">
        <f t="shared" si="186"/>
        <v>-0.6920714285714098</v>
      </c>
      <c r="W170" s="7">
        <f t="shared" si="180"/>
        <v>-0.44792857142857656</v>
      </c>
      <c r="X170" s="7">
        <f t="shared" si="181"/>
        <v>0.38564285714286939</v>
      </c>
      <c r="Y170" s="7">
        <f t="shared" si="182"/>
        <v>-0.33371428571422257</v>
      </c>
      <c r="Z170" s="7">
        <f t="shared" si="187"/>
        <v>-0.31242857142856906</v>
      </c>
      <c r="AA170" s="7">
        <f t="shared" si="188"/>
        <v>-0.78899999999999437</v>
      </c>
      <c r="AB170" s="7">
        <f t="shared" ref="AB170:AG170" si="212">AVERAGE(V168:V172)</f>
        <v>-0.23674285714285759</v>
      </c>
      <c r="AC170" s="7">
        <f t="shared" si="212"/>
        <v>-0.17782857142857439</v>
      </c>
      <c r="AD170" s="7">
        <f t="shared" si="212"/>
        <v>-0.31877142857141505</v>
      </c>
      <c r="AE170" s="7">
        <f t="shared" si="212"/>
        <v>-0.66409999999998492</v>
      </c>
      <c r="AF170" s="7">
        <f t="shared" si="212"/>
        <v>-0.57107142857142801</v>
      </c>
      <c r="AG170" s="7">
        <f t="shared" si="212"/>
        <v>-0.85721428571428471</v>
      </c>
      <c r="AH170" s="7">
        <f t="shared" si="193"/>
        <v>-0.77256980506531137</v>
      </c>
      <c r="AS170">
        <v>-0.37324000000000002</v>
      </c>
      <c r="AT170" s="1">
        <f t="shared" si="206"/>
        <v>-8.9199285714286008E-2</v>
      </c>
      <c r="AU170" s="5">
        <f t="shared" si="184"/>
        <v>-0.28404071428571398</v>
      </c>
      <c r="AV170" s="5">
        <f t="shared" si="191"/>
        <v>1.0599370000000001</v>
      </c>
    </row>
    <row r="171" spans="1:48" x14ac:dyDescent="0.25">
      <c r="A171" s="5">
        <v>1.139</v>
      </c>
      <c r="B171" s="5">
        <f t="shared" si="178"/>
        <v>8.4412238325281788E-2</v>
      </c>
      <c r="C171">
        <v>2012</v>
      </c>
      <c r="D171" t="s">
        <v>0</v>
      </c>
      <c r="E171">
        <v>7</v>
      </c>
      <c r="F171">
        <v>0.39800000000000002</v>
      </c>
      <c r="G171">
        <f t="shared" si="204"/>
        <v>0.40214285714285719</v>
      </c>
      <c r="H171">
        <f t="shared" si="185"/>
        <v>-4.1428571428571703E-3</v>
      </c>
      <c r="I171" s="5">
        <f t="shared" si="179"/>
        <v>5.6904761904762085E-3</v>
      </c>
      <c r="J171" s="7">
        <v>86.766000000000005</v>
      </c>
      <c r="K171" s="7">
        <v>45.57</v>
      </c>
      <c r="L171" s="7">
        <v>242.78</v>
      </c>
      <c r="M171" s="7">
        <v>269.49799999999999</v>
      </c>
      <c r="N171" s="7">
        <v>-22.89</v>
      </c>
      <c r="O171" s="7">
        <v>-8.4109999999999996</v>
      </c>
      <c r="P171">
        <f t="shared" si="202"/>
        <v>86.428428571428569</v>
      </c>
      <c r="Q171">
        <f t="shared" si="202"/>
        <v>45.687000000000005</v>
      </c>
      <c r="R171">
        <f t="shared" si="202"/>
        <v>243.4375</v>
      </c>
      <c r="S171">
        <f t="shared" si="202"/>
        <v>270.37714285714287</v>
      </c>
      <c r="T171">
        <f t="shared" si="202"/>
        <v>-23.328214285714289</v>
      </c>
      <c r="U171">
        <f t="shared" si="202"/>
        <v>-9.5264285714285712</v>
      </c>
      <c r="V171" s="7">
        <f t="shared" si="186"/>
        <v>0.33757142857143663</v>
      </c>
      <c r="W171" s="7">
        <f t="shared" si="180"/>
        <v>-0.11700000000000443</v>
      </c>
      <c r="X171" s="7">
        <f t="shared" si="181"/>
        <v>-0.65749999999999886</v>
      </c>
      <c r="Y171" s="7">
        <f t="shared" si="182"/>
        <v>-0.87914285714288098</v>
      </c>
      <c r="Z171" s="7">
        <f t="shared" si="187"/>
        <v>-0.43821428571428811</v>
      </c>
      <c r="AA171" s="7">
        <f t="shared" si="188"/>
        <v>-1.1154285714285717</v>
      </c>
      <c r="AB171" s="7">
        <f t="shared" ref="AB171:AG171" si="213">AVERAGE(V169:V173)</f>
        <v>-0.17344285714285662</v>
      </c>
      <c r="AC171" s="7">
        <f t="shared" si="213"/>
        <v>-0.15888571428571652</v>
      </c>
      <c r="AD171" s="7">
        <f t="shared" si="213"/>
        <v>-0.12578571428569491</v>
      </c>
      <c r="AE171" s="7">
        <f t="shared" si="213"/>
        <v>-0.49758571428568532</v>
      </c>
      <c r="AF171" s="7">
        <f t="shared" si="213"/>
        <v>-0.43617142857142799</v>
      </c>
      <c r="AG171" s="7">
        <f t="shared" si="213"/>
        <v>-0.79329999999999856</v>
      </c>
      <c r="AH171" s="7">
        <f t="shared" si="193"/>
        <v>-0.53004039822125371</v>
      </c>
      <c r="AS171">
        <v>1.6936899999999999</v>
      </c>
      <c r="AT171" s="1">
        <f t="shared" si="206"/>
        <v>-0.19443999999999997</v>
      </c>
      <c r="AU171" s="5">
        <f t="shared" si="184"/>
        <v>1.8881299999999999</v>
      </c>
      <c r="AV171" s="5">
        <f t="shared" si="191"/>
        <v>1.4053785714285714</v>
      </c>
    </row>
    <row r="172" spans="1:48" x14ac:dyDescent="0.25">
      <c r="A172" s="5">
        <v>0.57899999999999996</v>
      </c>
      <c r="B172" s="5">
        <f t="shared" si="178"/>
        <v>6.4057971014492746E-2</v>
      </c>
      <c r="C172">
        <v>2012</v>
      </c>
      <c r="D172" t="s">
        <v>0</v>
      </c>
      <c r="E172">
        <v>8</v>
      </c>
      <c r="F172">
        <v>0.44</v>
      </c>
      <c r="G172">
        <f t="shared" si="204"/>
        <v>0.41614285714285709</v>
      </c>
      <c r="H172">
        <f t="shared" si="185"/>
        <v>2.385714285714291E-2</v>
      </c>
      <c r="I172" s="5">
        <f t="shared" si="179"/>
        <v>2.404761904761904E-2</v>
      </c>
      <c r="J172" s="7">
        <v>89.03</v>
      </c>
      <c r="K172" s="7">
        <v>45.994999999999997</v>
      </c>
      <c r="L172" s="7">
        <v>243.53299999999999</v>
      </c>
      <c r="M172" s="7">
        <v>269.52800000000002</v>
      </c>
      <c r="N172" s="7">
        <v>-11.026999999999999</v>
      </c>
      <c r="O172" s="7">
        <v>6.0129999999999999</v>
      </c>
      <c r="P172">
        <f t="shared" si="202"/>
        <v>89.110500000000002</v>
      </c>
      <c r="Q172">
        <f t="shared" si="202"/>
        <v>46.098142857142861</v>
      </c>
      <c r="R172">
        <f t="shared" si="202"/>
        <v>243.78964285714281</v>
      </c>
      <c r="S172">
        <f t="shared" si="202"/>
        <v>270.00799999999998</v>
      </c>
      <c r="T172">
        <f t="shared" si="202"/>
        <v>-11.685857142857142</v>
      </c>
      <c r="U172">
        <f t="shared" si="202"/>
        <v>5.1082142857142854</v>
      </c>
      <c r="V172" s="7">
        <f t="shared" si="186"/>
        <v>-8.0500000000000682E-2</v>
      </c>
      <c r="W172" s="7">
        <f t="shared" si="180"/>
        <v>-0.10314285714286342</v>
      </c>
      <c r="X172" s="7">
        <f t="shared" si="181"/>
        <v>-0.25664285714282187</v>
      </c>
      <c r="Y172" s="7">
        <f t="shared" si="182"/>
        <v>-0.47999999999996135</v>
      </c>
      <c r="Z172" s="7">
        <f t="shared" si="187"/>
        <v>-0.65885714285714236</v>
      </c>
      <c r="AA172" s="7">
        <f t="shared" si="188"/>
        <v>-0.90478571428571453</v>
      </c>
      <c r="AB172" s="7">
        <f t="shared" ref="AB172:AG172" si="214">AVERAGE(V170:V174)</f>
        <v>-0.24979999999999905</v>
      </c>
      <c r="AC172" s="7">
        <f t="shared" si="214"/>
        <v>-0.19430000000000119</v>
      </c>
      <c r="AD172" s="7">
        <f t="shared" si="214"/>
        <v>-1.7571428571272918E-3</v>
      </c>
      <c r="AE172" s="7">
        <f t="shared" si="214"/>
        <v>-0.4445285714285433</v>
      </c>
      <c r="AF172" s="7">
        <f t="shared" si="214"/>
        <v>-0.48048571428571396</v>
      </c>
      <c r="AG172" s="7">
        <f t="shared" si="214"/>
        <v>-0.86767142857142632</v>
      </c>
      <c r="AH172" s="7">
        <f t="shared" si="193"/>
        <v>-0.49284381393148924</v>
      </c>
      <c r="AS172">
        <v>1.3554900000000001</v>
      </c>
      <c r="AT172" s="1">
        <f t="shared" si="206"/>
        <v>0.43404928571428564</v>
      </c>
      <c r="AU172" s="5">
        <f t="shared" si="184"/>
        <v>0.92144071428571439</v>
      </c>
      <c r="AV172" s="5">
        <f t="shared" si="191"/>
        <v>1.9333845714285716</v>
      </c>
    </row>
    <row r="173" spans="1:48" x14ac:dyDescent="0.25">
      <c r="A173" s="5">
        <v>0.27100000000000002</v>
      </c>
      <c r="B173" s="5">
        <f t="shared" si="178"/>
        <v>3.0692431561996778E-2</v>
      </c>
      <c r="C173">
        <v>2012</v>
      </c>
      <c r="D173" t="s">
        <v>0</v>
      </c>
      <c r="E173">
        <v>9</v>
      </c>
      <c r="F173">
        <v>0.42899999999999999</v>
      </c>
      <c r="G173">
        <f t="shared" si="204"/>
        <v>0.37657142857142861</v>
      </c>
      <c r="H173">
        <f t="shared" si="185"/>
        <v>5.242857142857138E-2</v>
      </c>
      <c r="I173" s="5">
        <f t="shared" si="179"/>
        <v>5.278571428571429E-2</v>
      </c>
      <c r="J173" s="7">
        <v>96.144000000000005</v>
      </c>
      <c r="K173" s="7">
        <v>48.584000000000003</v>
      </c>
      <c r="L173" s="7">
        <v>243.209</v>
      </c>
      <c r="M173" s="7">
        <v>269.12400000000002</v>
      </c>
      <c r="N173" s="7">
        <v>3.8519999999999999</v>
      </c>
      <c r="O173" s="7">
        <v>25.494</v>
      </c>
      <c r="P173">
        <f t="shared" si="202"/>
        <v>95.881928571428588</v>
      </c>
      <c r="Q173">
        <f t="shared" si="202"/>
        <v>48.588785714285713</v>
      </c>
      <c r="R173">
        <f t="shared" si="202"/>
        <v>243.07314285714281</v>
      </c>
      <c r="S173">
        <f t="shared" si="202"/>
        <v>269.22499999999997</v>
      </c>
      <c r="T173">
        <f t="shared" si="202"/>
        <v>3.8546428571428568</v>
      </c>
      <c r="U173">
        <f t="shared" si="202"/>
        <v>24.994928571428574</v>
      </c>
      <c r="V173" s="7">
        <f t="shared" si="186"/>
        <v>0.26207142857141719</v>
      </c>
      <c r="W173" s="7">
        <f t="shared" si="180"/>
        <v>-4.7857142857097301E-3</v>
      </c>
      <c r="X173" s="7">
        <f t="shared" si="181"/>
        <v>0.13585714285719064</v>
      </c>
      <c r="Y173" s="7">
        <f t="shared" si="182"/>
        <v>-0.10099999999994225</v>
      </c>
      <c r="Z173" s="7">
        <f t="shared" si="187"/>
        <v>2.642857142856947E-3</v>
      </c>
      <c r="AA173" s="7">
        <f t="shared" si="188"/>
        <v>-0.49907142857142617</v>
      </c>
      <c r="AB173" s="7">
        <f t="shared" ref="AB173:AG173" si="215">AVERAGE(V171:V175)</f>
        <v>-0.15637032967033235</v>
      </c>
      <c r="AC173" s="7">
        <f t="shared" si="215"/>
        <v>-0.14323736263736464</v>
      </c>
      <c r="AD173" s="7">
        <f t="shared" si="215"/>
        <v>-0.16474725274723595</v>
      </c>
      <c r="AE173" s="7">
        <f t="shared" si="215"/>
        <v>-0.49390879120877573</v>
      </c>
      <c r="AF173" s="7">
        <f t="shared" si="215"/>
        <v>-0.5926153846153861</v>
      </c>
      <c r="AG173" s="7">
        <f t="shared" si="215"/>
        <v>-0.90817912087912112</v>
      </c>
      <c r="AH173" s="7">
        <f t="shared" si="193"/>
        <v>-0.57061621432397036</v>
      </c>
      <c r="AS173">
        <v>4.6253500000000001</v>
      </c>
      <c r="AT173" s="1">
        <f t="shared" si="206"/>
        <v>1.2504978571428573</v>
      </c>
      <c r="AU173" s="5">
        <f t="shared" si="184"/>
        <v>3.3748521428571427</v>
      </c>
      <c r="AV173" s="5">
        <f t="shared" si="191"/>
        <v>2.3316516373626373</v>
      </c>
    </row>
    <row r="174" spans="1:48" x14ac:dyDescent="0.25">
      <c r="A174" s="5">
        <v>0.10299999999999999</v>
      </c>
      <c r="B174" s="5">
        <f t="shared" si="178"/>
        <v>1.7391304347826091E-2</v>
      </c>
      <c r="C174">
        <v>2012</v>
      </c>
      <c r="D174" t="s">
        <v>0</v>
      </c>
      <c r="E174">
        <v>10</v>
      </c>
      <c r="F174">
        <v>0.437</v>
      </c>
      <c r="G174">
        <f t="shared" si="204"/>
        <v>0.35492857142857143</v>
      </c>
      <c r="H174">
        <f t="shared" si="185"/>
        <v>8.2071428571428573E-2</v>
      </c>
      <c r="I174" s="5">
        <f t="shared" si="179"/>
        <v>7.3602564102564064E-2</v>
      </c>
      <c r="J174" s="7">
        <v>103.688</v>
      </c>
      <c r="K174" s="7">
        <v>50.972999999999999</v>
      </c>
      <c r="L174" s="7">
        <v>242.02699999999999</v>
      </c>
      <c r="M174" s="7">
        <v>267.66899999999998</v>
      </c>
      <c r="N174" s="7">
        <v>17.943999999999999</v>
      </c>
      <c r="O174" s="7">
        <v>45.015000000000001</v>
      </c>
      <c r="P174">
        <f t="shared" si="202"/>
        <v>104.76407142857144</v>
      </c>
      <c r="Q174">
        <f t="shared" si="202"/>
        <v>51.271642857142851</v>
      </c>
      <c r="R174">
        <f t="shared" si="202"/>
        <v>241.64314285714286</v>
      </c>
      <c r="S174">
        <f t="shared" si="202"/>
        <v>268.09778571428569</v>
      </c>
      <c r="T174">
        <f t="shared" si="202"/>
        <v>16.948428571428572</v>
      </c>
      <c r="U174">
        <f t="shared" si="202"/>
        <v>43.984928571428576</v>
      </c>
      <c r="V174" s="7">
        <f t="shared" si="186"/>
        <v>-1.0760714285714386</v>
      </c>
      <c r="W174" s="7">
        <f t="shared" si="180"/>
        <v>-0.29864285714285188</v>
      </c>
      <c r="X174" s="7">
        <f t="shared" si="181"/>
        <v>0.38385714285712424</v>
      </c>
      <c r="Y174" s="7">
        <f t="shared" si="182"/>
        <v>-0.42878571428570922</v>
      </c>
      <c r="Z174" s="7">
        <f t="shared" si="187"/>
        <v>-0.99557142857142722</v>
      </c>
      <c r="AA174" s="7">
        <f t="shared" si="188"/>
        <v>-1.030071428571425</v>
      </c>
      <c r="AB174" s="7">
        <f t="shared" ref="AB174:AG174" si="216">AVERAGE(V172:V176)</f>
        <v>-0.26459230769230829</v>
      </c>
      <c r="AC174" s="7">
        <f t="shared" si="216"/>
        <v>-0.12580659340659536</v>
      </c>
      <c r="AD174" s="7">
        <f t="shared" si="216"/>
        <v>-0.15933956043954253</v>
      </c>
      <c r="AE174" s="7">
        <f t="shared" si="216"/>
        <v>-0.47358791208789625</v>
      </c>
      <c r="AF174" s="7">
        <f t="shared" si="216"/>
        <v>-0.69364945054945104</v>
      </c>
      <c r="AG174" s="7">
        <f t="shared" si="216"/>
        <v>-0.86880109890110169</v>
      </c>
      <c r="AH174" s="7">
        <f t="shared" si="193"/>
        <v>-0.67270203341937784</v>
      </c>
      <c r="AS174">
        <v>4.9295799999999996</v>
      </c>
      <c r="AT174" s="1">
        <f t="shared" si="206"/>
        <v>1.1630392857142855</v>
      </c>
      <c r="AU174" s="5">
        <f t="shared" si="184"/>
        <v>3.7665407142857141</v>
      </c>
      <c r="AV174" s="5">
        <f t="shared" si="191"/>
        <v>2.3049967142857142</v>
      </c>
    </row>
    <row r="175" spans="1:48" x14ac:dyDescent="0.25">
      <c r="A175" s="5">
        <v>0.16600000000000001</v>
      </c>
      <c r="B175" s="5">
        <f t="shared" si="178"/>
        <v>9.8550724637681154E-3</v>
      </c>
      <c r="C175">
        <v>2012</v>
      </c>
      <c r="D175" t="s">
        <v>0</v>
      </c>
      <c r="E175">
        <v>11</v>
      </c>
      <c r="F175">
        <v>0.40899999999999997</v>
      </c>
      <c r="G175">
        <f t="shared" si="204"/>
        <v>0.32269230769230772</v>
      </c>
      <c r="H175">
        <f t="shared" si="185"/>
        <v>8.6307692307692252E-2</v>
      </c>
      <c r="I175" s="5">
        <f t="shared" si="179"/>
        <v>7.0203296703296683E-2</v>
      </c>
      <c r="J175" s="7">
        <v>112.48</v>
      </c>
      <c r="K175" s="7">
        <v>53.012</v>
      </c>
      <c r="L175" s="7">
        <v>239.87100000000001</v>
      </c>
      <c r="M175" s="7">
        <v>266.61599999999999</v>
      </c>
      <c r="N175" s="7">
        <v>26.835999999999999</v>
      </c>
      <c r="O175" s="7">
        <v>59.558</v>
      </c>
      <c r="P175">
        <f t="shared" si="202"/>
        <v>112.70492307692308</v>
      </c>
      <c r="Q175">
        <f t="shared" si="202"/>
        <v>53.204615384615394</v>
      </c>
      <c r="R175">
        <f t="shared" si="202"/>
        <v>240.30030769230768</v>
      </c>
      <c r="S175">
        <f t="shared" si="202"/>
        <v>267.19661538461537</v>
      </c>
      <c r="T175">
        <f t="shared" si="202"/>
        <v>25.962923076923069</v>
      </c>
      <c r="U175">
        <f t="shared" si="202"/>
        <v>58.566461538461532</v>
      </c>
      <c r="V175" s="7">
        <f t="shared" si="186"/>
        <v>-0.22492307692307634</v>
      </c>
      <c r="W175" s="7">
        <f t="shared" si="180"/>
        <v>-0.19261538461539374</v>
      </c>
      <c r="X175" s="7">
        <f t="shared" si="181"/>
        <v>-0.42930769230767396</v>
      </c>
      <c r="Y175" s="7">
        <f t="shared" si="182"/>
        <v>-0.58061538461538476</v>
      </c>
      <c r="Z175" s="7">
        <f t="shared" si="187"/>
        <v>-0.87307692307692975</v>
      </c>
      <c r="AA175" s="7">
        <f t="shared" si="188"/>
        <v>-0.99153846153846814</v>
      </c>
      <c r="AB175" s="7">
        <f t="shared" ref="AB175:AG175" si="217">AVERAGE(V173:V177)</f>
        <v>-0.10927692307691927</v>
      </c>
      <c r="AC175" s="7">
        <f t="shared" si="217"/>
        <v>-5.0024175824175642E-2</v>
      </c>
      <c r="AD175" s="7">
        <f t="shared" si="217"/>
        <v>2.6967032967149863E-3</v>
      </c>
      <c r="AE175" s="7">
        <f t="shared" si="217"/>
        <v>-0.37651098901098978</v>
      </c>
      <c r="AF175" s="7">
        <f t="shared" si="217"/>
        <v>-0.29837032967033023</v>
      </c>
      <c r="AG175" s="7">
        <f t="shared" si="217"/>
        <v>-0.61799780219780442</v>
      </c>
      <c r="AH175" s="7">
        <f t="shared" si="193"/>
        <v>-0.20984777192399606</v>
      </c>
      <c r="AS175">
        <v>2.1721499999999998</v>
      </c>
      <c r="AT175" s="1">
        <f t="shared" si="206"/>
        <v>0.4648553846153845</v>
      </c>
      <c r="AU175" s="5">
        <f t="shared" si="184"/>
        <v>1.7072946153846154</v>
      </c>
      <c r="AV175" s="5">
        <f t="shared" si="191"/>
        <v>3.2194170329670326</v>
      </c>
    </row>
    <row r="176" spans="1:48" x14ac:dyDescent="0.25">
      <c r="A176" s="5">
        <v>3.6999999999999998E-2</v>
      </c>
      <c r="B176" s="5">
        <f t="shared" si="178"/>
        <v>7.8904991948470227E-3</v>
      </c>
      <c r="C176">
        <v>2012</v>
      </c>
      <c r="D176" t="s">
        <v>0</v>
      </c>
      <c r="E176">
        <v>12</v>
      </c>
      <c r="F176">
        <v>0.34300000000000003</v>
      </c>
      <c r="G176">
        <f t="shared" si="204"/>
        <v>0.30076923076923079</v>
      </c>
      <c r="H176">
        <f t="shared" si="185"/>
        <v>4.2230769230769238E-2</v>
      </c>
      <c r="I176" s="5">
        <f t="shared" si="179"/>
        <v>3.8512820512820511E-2</v>
      </c>
      <c r="J176" s="7">
        <v>115.27200000000001</v>
      </c>
      <c r="K176" s="7">
        <v>52.518999999999998</v>
      </c>
      <c r="L176" s="7">
        <v>239.483</v>
      </c>
      <c r="M176" s="7">
        <v>266.17599999999999</v>
      </c>
      <c r="N176" s="7">
        <v>32.064999999999998</v>
      </c>
      <c r="O176" s="7">
        <v>68.126000000000005</v>
      </c>
      <c r="P176">
        <f t="shared" si="202"/>
        <v>115.47553846153845</v>
      </c>
      <c r="Q176">
        <f t="shared" si="202"/>
        <v>52.548846153846156</v>
      </c>
      <c r="R176">
        <f t="shared" si="202"/>
        <v>240.11346153846154</v>
      </c>
      <c r="S176">
        <f t="shared" si="202"/>
        <v>266.95353846153847</v>
      </c>
      <c r="T176">
        <f t="shared" si="202"/>
        <v>31.121615384615385</v>
      </c>
      <c r="U176">
        <f t="shared" si="202"/>
        <v>67.20746153846153</v>
      </c>
      <c r="V176" s="7">
        <f t="shared" si="186"/>
        <v>-0.20353846153844302</v>
      </c>
      <c r="W176" s="7">
        <f t="shared" si="180"/>
        <v>-2.9846153846158074E-2</v>
      </c>
      <c r="X176" s="7">
        <f t="shared" si="181"/>
        <v>-0.63046153846153175</v>
      </c>
      <c r="Y176" s="7">
        <f t="shared" si="182"/>
        <v>-0.77753846153848372</v>
      </c>
      <c r="Z176" s="7">
        <f t="shared" si="187"/>
        <v>-0.9433846153846126</v>
      </c>
      <c r="AA176" s="7">
        <f t="shared" si="188"/>
        <v>-0.91853846153847485</v>
      </c>
      <c r="AB176" s="7">
        <f t="shared" ref="AB176:AG176" si="218">AVERAGE(V174:V178)</f>
        <v>-0.15109120879120325</v>
      </c>
      <c r="AC176" s="7">
        <f t="shared" si="218"/>
        <v>-4.8054945054971654E-3</v>
      </c>
      <c r="AD176" s="7">
        <f t="shared" si="218"/>
        <v>6.3525274725276401E-2</v>
      </c>
      <c r="AE176" s="7">
        <f t="shared" si="218"/>
        <v>-0.39128021978025346</v>
      </c>
      <c r="AF176" s="7">
        <f t="shared" si="218"/>
        <v>-0.18142197802197799</v>
      </c>
      <c r="AG176" s="7">
        <f t="shared" si="218"/>
        <v>-0.48987582417582731</v>
      </c>
      <c r="AH176" s="7">
        <f t="shared" si="193"/>
        <v>1.2889418536064484E-2</v>
      </c>
      <c r="AS176">
        <v>2.1814100000000001</v>
      </c>
      <c r="AT176" s="1">
        <f t="shared" si="206"/>
        <v>0.42655461538461548</v>
      </c>
      <c r="AU176" s="5">
        <f t="shared" si="184"/>
        <v>1.7548553846153845</v>
      </c>
      <c r="AV176" s="5">
        <f t="shared" si="191"/>
        <v>3.608696758241758</v>
      </c>
    </row>
    <row r="177" spans="1:48" x14ac:dyDescent="0.25">
      <c r="A177" s="5">
        <v>4.2000000000000003E-2</v>
      </c>
      <c r="B177" s="5">
        <f t="shared" si="178"/>
        <v>-2.7053140096618359E-3</v>
      </c>
      <c r="C177">
        <v>2013</v>
      </c>
      <c r="D177" t="s">
        <v>0</v>
      </c>
      <c r="E177">
        <v>1</v>
      </c>
      <c r="F177">
        <v>0.29199999999999998</v>
      </c>
      <c r="G177">
        <f t="shared" si="204"/>
        <v>0.30499999999999994</v>
      </c>
      <c r="H177">
        <f t="shared" si="185"/>
        <v>-1.2999999999999956E-2</v>
      </c>
      <c r="I177" s="5">
        <f t="shared" si="179"/>
        <v>9.4102564102564457E-3</v>
      </c>
      <c r="J177" s="7">
        <v>113.29</v>
      </c>
      <c r="K177" s="7">
        <v>51.529000000000003</v>
      </c>
      <c r="L177" s="7">
        <v>241.542</v>
      </c>
      <c r="M177" s="7">
        <v>267.56299999999999</v>
      </c>
      <c r="N177" s="7">
        <v>30.082999999999998</v>
      </c>
      <c r="O177" s="7">
        <v>65.822999999999993</v>
      </c>
      <c r="P177">
        <f t="shared" si="202"/>
        <v>112.59392307692306</v>
      </c>
      <c r="Q177">
        <f t="shared" si="202"/>
        <v>51.253230769230768</v>
      </c>
      <c r="R177">
        <f t="shared" si="202"/>
        <v>240.98846153846154</v>
      </c>
      <c r="S177">
        <f t="shared" si="202"/>
        <v>267.55761538461542</v>
      </c>
      <c r="T177">
        <f t="shared" si="202"/>
        <v>31.40053846153846</v>
      </c>
      <c r="U177">
        <f t="shared" si="202"/>
        <v>66.172230769230765</v>
      </c>
      <c r="V177" s="7">
        <f t="shared" si="186"/>
        <v>0.69607692307694435</v>
      </c>
      <c r="W177" s="7">
        <f t="shared" si="180"/>
        <v>0.27576923076923521</v>
      </c>
      <c r="X177" s="7">
        <f t="shared" si="181"/>
        <v>0.55353846153846575</v>
      </c>
      <c r="Y177" s="7">
        <f t="shared" si="182"/>
        <v>5.3846153845711342E-3</v>
      </c>
      <c r="Z177" s="7">
        <f t="shared" si="187"/>
        <v>1.3175384615384615</v>
      </c>
      <c r="AA177" s="7">
        <f t="shared" si="188"/>
        <v>0.3492307692307719</v>
      </c>
      <c r="AB177" s="7">
        <f t="shared" ref="AB177:AG177" si="219">AVERAGE(V175:V179)</f>
        <v>4.6565934065944246E-2</v>
      </c>
      <c r="AC177" s="7">
        <f t="shared" si="219"/>
        <v>9.1994505494501763E-2</v>
      </c>
      <c r="AD177" s="7">
        <f t="shared" si="219"/>
        <v>-9.7374725274715954E-2</v>
      </c>
      <c r="AE177" s="7">
        <f t="shared" si="219"/>
        <v>-0.41478021978025481</v>
      </c>
      <c r="AF177" s="7">
        <f t="shared" si="219"/>
        <v>-8.0650549450549391E-2</v>
      </c>
      <c r="AG177" s="7">
        <f t="shared" si="219"/>
        <v>-0.3527043956043997</v>
      </c>
      <c r="AH177" s="7">
        <f t="shared" si="193"/>
        <v>0.19029050372172251</v>
      </c>
      <c r="AS177">
        <v>6.0238699999999996</v>
      </c>
      <c r="AT177" s="1">
        <f t="shared" si="206"/>
        <v>0.53032769230769217</v>
      </c>
      <c r="AU177" s="5">
        <f t="shared" si="184"/>
        <v>5.4935423076923078</v>
      </c>
      <c r="AV177" s="5">
        <f t="shared" si="191"/>
        <v>3.7106081868131868</v>
      </c>
    </row>
    <row r="178" spans="1:48" x14ac:dyDescent="0.25">
      <c r="A178" s="5">
        <v>-0.16300000000000001</v>
      </c>
      <c r="B178" s="5">
        <f t="shared" si="178"/>
        <v>-9.4041867954911436E-3</v>
      </c>
      <c r="C178">
        <v>2013</v>
      </c>
      <c r="D178" t="s">
        <v>0</v>
      </c>
      <c r="E178">
        <v>2</v>
      </c>
      <c r="F178">
        <v>0.309</v>
      </c>
      <c r="G178">
        <f t="shared" si="204"/>
        <v>0.30999999999999994</v>
      </c>
      <c r="H178">
        <f t="shared" si="185"/>
        <v>-9.9999999999994538E-4</v>
      </c>
      <c r="I178" s="5">
        <f t="shared" si="179"/>
        <v>-1.3690476190476178E-2</v>
      </c>
      <c r="J178" s="7">
        <v>106.45699999999999</v>
      </c>
      <c r="K178" s="7">
        <v>50.902999999999999</v>
      </c>
      <c r="L178" s="7">
        <v>242.184</v>
      </c>
      <c r="M178" s="7">
        <v>268.05399999999997</v>
      </c>
      <c r="N178" s="7">
        <v>25.446999999999999</v>
      </c>
      <c r="O178" s="7">
        <v>55.13</v>
      </c>
      <c r="P178">
        <f t="shared" si="202"/>
        <v>106.404</v>
      </c>
      <c r="Q178">
        <f t="shared" si="202"/>
        <v>50.681692307692316</v>
      </c>
      <c r="R178">
        <f t="shared" si="202"/>
        <v>241.744</v>
      </c>
      <c r="S178">
        <f t="shared" si="202"/>
        <v>268.22884615384623</v>
      </c>
      <c r="T178">
        <f t="shared" si="202"/>
        <v>26.034384615384617</v>
      </c>
      <c r="U178">
        <f t="shared" si="202"/>
        <v>55.271538461538462</v>
      </c>
      <c r="V178" s="7">
        <f t="shared" si="186"/>
        <v>5.2999999999997272E-2</v>
      </c>
      <c r="W178" s="7">
        <f t="shared" si="180"/>
        <v>0.22130769230768266</v>
      </c>
      <c r="X178" s="7">
        <f t="shared" si="181"/>
        <v>0.43999999999999773</v>
      </c>
      <c r="Y178" s="7">
        <f t="shared" si="182"/>
        <v>-0.17484615384626068</v>
      </c>
      <c r="Z178" s="7">
        <f t="shared" si="187"/>
        <v>0.58738461538461806</v>
      </c>
      <c r="AA178" s="7">
        <f t="shared" si="188"/>
        <v>0.14153846153845961</v>
      </c>
      <c r="AB178" s="7">
        <f t="shared" ref="AB178:AG178" si="220">AVERAGE(V176:V180)</f>
        <v>0.11546483516484045</v>
      </c>
      <c r="AC178" s="7">
        <f t="shared" si="220"/>
        <v>0.19261758241758004</v>
      </c>
      <c r="AD178" s="7">
        <f t="shared" si="220"/>
        <v>1.8872527472541378E-2</v>
      </c>
      <c r="AE178" s="7">
        <f t="shared" si="220"/>
        <v>-0.35617142857146289</v>
      </c>
      <c r="AF178" s="7">
        <f t="shared" si="220"/>
        <v>0.15919340659340797</v>
      </c>
      <c r="AG178" s="7">
        <f t="shared" si="220"/>
        <v>-0.13872527472527771</v>
      </c>
      <c r="AH178" s="7">
        <f t="shared" si="193"/>
        <v>0.41762129394868097</v>
      </c>
      <c r="AS178">
        <v>6.1825999999999999</v>
      </c>
      <c r="AT178" s="1">
        <f t="shared" si="206"/>
        <v>0.86134923076923076</v>
      </c>
      <c r="AU178" s="5">
        <f t="shared" si="184"/>
        <v>5.3212507692307689</v>
      </c>
      <c r="AV178" s="5">
        <f t="shared" si="191"/>
        <v>4.1389201208791206</v>
      </c>
    </row>
    <row r="179" spans="1:48" x14ac:dyDescent="0.25">
      <c r="A179" s="5">
        <v>-0.17100000000000001</v>
      </c>
      <c r="B179" s="5">
        <f t="shared" si="178"/>
        <v>-1.0466988727858294E-2</v>
      </c>
      <c r="C179">
        <v>2013</v>
      </c>
      <c r="D179" t="s">
        <v>0</v>
      </c>
      <c r="E179">
        <v>3</v>
      </c>
      <c r="F179">
        <v>0.28699999999999998</v>
      </c>
      <c r="G179">
        <f t="shared" si="204"/>
        <v>0.31407142857142861</v>
      </c>
      <c r="H179">
        <f t="shared" si="185"/>
        <v>-2.7071428571428635E-2</v>
      </c>
      <c r="I179" s="5">
        <f t="shared" si="179"/>
        <v>2.6190476190475948E-4</v>
      </c>
      <c r="J179" s="7">
        <v>99.837999999999994</v>
      </c>
      <c r="K179" s="7">
        <v>50.777999999999999</v>
      </c>
      <c r="L179" s="7">
        <v>241.17500000000001</v>
      </c>
      <c r="M179" s="7">
        <v>267.83</v>
      </c>
      <c r="N179" s="7">
        <v>15.071</v>
      </c>
      <c r="O179" s="7">
        <v>37.475000000000001</v>
      </c>
      <c r="P179">
        <f t="shared" ref="P179:U186" si="221">P167</f>
        <v>99.925785714285695</v>
      </c>
      <c r="Q179">
        <f t="shared" si="221"/>
        <v>50.592642857142856</v>
      </c>
      <c r="R179">
        <f t="shared" si="221"/>
        <v>241.59564285714285</v>
      </c>
      <c r="S179">
        <f t="shared" si="221"/>
        <v>268.3762857142857</v>
      </c>
      <c r="T179">
        <f t="shared" si="221"/>
        <v>14.579285714285716</v>
      </c>
      <c r="U179">
        <f t="shared" si="221"/>
        <v>37.130785714285715</v>
      </c>
      <c r="V179" s="7">
        <f t="shared" si="186"/>
        <v>-8.7785714285701033E-2</v>
      </c>
      <c r="W179" s="7">
        <f t="shared" si="180"/>
        <v>0.18535714285714278</v>
      </c>
      <c r="X179" s="7">
        <f t="shared" si="181"/>
        <v>-0.42064285714283756</v>
      </c>
      <c r="Y179" s="7">
        <f t="shared" si="182"/>
        <v>-0.54628571428571604</v>
      </c>
      <c r="Z179" s="7">
        <f t="shared" si="187"/>
        <v>-0.49171428571428422</v>
      </c>
      <c r="AA179" s="7">
        <f t="shared" si="188"/>
        <v>-0.34421428571428692</v>
      </c>
      <c r="AB179" s="7">
        <f t="shared" ref="AB179:AG179" si="222">AVERAGE(V177:V181)</f>
        <v>0.16231538461538547</v>
      </c>
      <c r="AC179" s="7">
        <f t="shared" si="222"/>
        <v>0.18747252747252502</v>
      </c>
      <c r="AD179" s="7">
        <f t="shared" si="222"/>
        <v>7.5907692307703195E-2</v>
      </c>
      <c r="AE179" s="7">
        <f t="shared" si="222"/>
        <v>-0.29767802197804938</v>
      </c>
      <c r="AF179" s="7">
        <f t="shared" si="222"/>
        <v>0.27947032967033075</v>
      </c>
      <c r="AG179" s="7">
        <f t="shared" si="222"/>
        <v>-6.8860439560439884E-2</v>
      </c>
      <c r="AH179" s="7">
        <f t="shared" si="193"/>
        <v>0.42124126221335551</v>
      </c>
      <c r="AS179">
        <v>4.5189599999999999</v>
      </c>
      <c r="AT179" s="1">
        <f t="shared" si="206"/>
        <v>0.24286214285714289</v>
      </c>
      <c r="AU179" s="5">
        <f t="shared" si="184"/>
        <v>4.2760978571428572</v>
      </c>
      <c r="AV179" s="5">
        <f t="shared" si="191"/>
        <v>4.4671171868131871</v>
      </c>
    </row>
    <row r="180" spans="1:48" x14ac:dyDescent="0.25">
      <c r="A180" s="5">
        <v>8.9999999999999993E-3</v>
      </c>
      <c r="B180" s="5">
        <f t="shared" si="178"/>
        <v>-2.9951690821256038E-3</v>
      </c>
      <c r="C180">
        <v>2013</v>
      </c>
      <c r="D180" t="s">
        <v>0</v>
      </c>
      <c r="E180">
        <v>4</v>
      </c>
      <c r="F180">
        <v>0.36399999999999999</v>
      </c>
      <c r="G180">
        <f t="shared" si="204"/>
        <v>0.33514285714285713</v>
      </c>
      <c r="H180">
        <f t="shared" si="185"/>
        <v>2.8857142857142859E-2</v>
      </c>
      <c r="I180" s="5">
        <f t="shared" si="179"/>
        <v>1.5833333333333328E-2</v>
      </c>
      <c r="J180" s="7">
        <v>93.543999999999997</v>
      </c>
      <c r="K180" s="7">
        <v>50.420999999999999</v>
      </c>
      <c r="L180" s="7">
        <v>241.24700000000001</v>
      </c>
      <c r="M180" s="7">
        <v>268.67099999999999</v>
      </c>
      <c r="N180" s="7">
        <v>-2.1150000000000002</v>
      </c>
      <c r="O180" s="7">
        <v>13.582000000000001</v>
      </c>
      <c r="P180">
        <f t="shared" si="221"/>
        <v>93.424428571428592</v>
      </c>
      <c r="Q180">
        <f t="shared" si="221"/>
        <v>50.110500000000002</v>
      </c>
      <c r="R180">
        <f t="shared" si="221"/>
        <v>241.0950714285714</v>
      </c>
      <c r="S180">
        <f t="shared" si="221"/>
        <v>268.95857142857142</v>
      </c>
      <c r="T180">
        <f t="shared" si="221"/>
        <v>-1.7888571428571431</v>
      </c>
      <c r="U180">
        <f t="shared" si="221"/>
        <v>13.660357142857142</v>
      </c>
      <c r="V180" s="7">
        <f t="shared" si="186"/>
        <v>0.11957142857140468</v>
      </c>
      <c r="W180" s="7">
        <f t="shared" si="180"/>
        <v>0.31049999999999756</v>
      </c>
      <c r="X180" s="7">
        <f t="shared" si="181"/>
        <v>0.15192857142861271</v>
      </c>
      <c r="Y180" s="7">
        <f t="shared" si="182"/>
        <v>-0.28757142857142526</v>
      </c>
      <c r="Z180" s="7">
        <f t="shared" si="187"/>
        <v>0.32614285714285707</v>
      </c>
      <c r="AA180" s="7">
        <f t="shared" si="188"/>
        <v>7.8357142857141682E-2</v>
      </c>
      <c r="AB180" s="7">
        <f t="shared" ref="AB180:AG180" si="223">AVERAGE(V178:V182)</f>
        <v>0.17708571428571532</v>
      </c>
      <c r="AC180" s="7">
        <f t="shared" si="223"/>
        <v>0.12833296703296354</v>
      </c>
      <c r="AD180" s="7">
        <f t="shared" si="223"/>
        <v>-5.0471428571415802E-2</v>
      </c>
      <c r="AE180" s="7">
        <f t="shared" si="223"/>
        <v>-0.37609780219780758</v>
      </c>
      <c r="AF180" s="7">
        <f t="shared" si="223"/>
        <v>0.13487692307692462</v>
      </c>
      <c r="AG180" s="7">
        <f t="shared" si="223"/>
        <v>-0.23950659340659347</v>
      </c>
      <c r="AH180" s="7">
        <f t="shared" si="193"/>
        <v>0.169517357326785</v>
      </c>
      <c r="AS180">
        <v>4.4187200000000004</v>
      </c>
      <c r="AT180" s="1">
        <f t="shared" si="206"/>
        <v>0.56986571428571431</v>
      </c>
      <c r="AU180" s="5">
        <f t="shared" si="184"/>
        <v>3.8488542857142862</v>
      </c>
      <c r="AV180" s="5">
        <f t="shared" si="191"/>
        <v>4.3185105824175825</v>
      </c>
    </row>
    <row r="181" spans="1:48" x14ac:dyDescent="0.25">
      <c r="A181" s="5">
        <v>6.9000000000000006E-2</v>
      </c>
      <c r="B181" s="5">
        <f t="shared" si="178"/>
        <v>-7.0853462157809974E-3</v>
      </c>
      <c r="C181">
        <v>2013</v>
      </c>
      <c r="D181" t="s">
        <v>0</v>
      </c>
      <c r="E181">
        <v>5</v>
      </c>
      <c r="F181">
        <v>0.38200000000000001</v>
      </c>
      <c r="G181">
        <f t="shared" si="204"/>
        <v>0.33628571428571424</v>
      </c>
      <c r="H181">
        <f t="shared" si="185"/>
        <v>4.5714285714285763E-2</v>
      </c>
      <c r="I181" s="5">
        <f t="shared" si="179"/>
        <v>9.9761904761905083E-3</v>
      </c>
      <c r="J181" s="7">
        <v>89.432000000000002</v>
      </c>
      <c r="K181" s="7">
        <v>49.363999999999997</v>
      </c>
      <c r="L181" s="7">
        <v>241.381</v>
      </c>
      <c r="M181" s="7">
        <v>269.33300000000003</v>
      </c>
      <c r="N181" s="7">
        <v>-17.565999999999999</v>
      </c>
      <c r="O181" s="7">
        <v>-5.45</v>
      </c>
      <c r="P181">
        <f t="shared" si="221"/>
        <v>89.40128571428572</v>
      </c>
      <c r="Q181">
        <f t="shared" si="221"/>
        <v>49.41957142857143</v>
      </c>
      <c r="R181">
        <f t="shared" si="221"/>
        <v>241.72628571428572</v>
      </c>
      <c r="S181">
        <f t="shared" si="221"/>
        <v>269.81807142857144</v>
      </c>
      <c r="T181">
        <f t="shared" si="221"/>
        <v>-17.907999999999998</v>
      </c>
      <c r="U181">
        <f t="shared" si="221"/>
        <v>-6.0192142857142859</v>
      </c>
      <c r="V181" s="7">
        <f t="shared" si="186"/>
        <v>3.0714285714282141E-2</v>
      </c>
      <c r="W181" s="7">
        <f t="shared" si="180"/>
        <v>-5.5571428571433046E-2</v>
      </c>
      <c r="X181" s="7">
        <f t="shared" si="181"/>
        <v>-0.34528571428572263</v>
      </c>
      <c r="Y181" s="7">
        <f t="shared" si="182"/>
        <v>-0.48507142857141616</v>
      </c>
      <c r="Z181" s="7">
        <f t="shared" si="187"/>
        <v>-0.34199999999999875</v>
      </c>
      <c r="AA181" s="7">
        <f t="shared" si="188"/>
        <v>-0.56921428571428567</v>
      </c>
      <c r="AB181" s="7">
        <f t="shared" ref="AB181:AG181" si="224">AVERAGE(V179:V183)</f>
        <v>0.29900000000000093</v>
      </c>
      <c r="AC181" s="7">
        <f t="shared" si="224"/>
        <v>8.7671428571425736E-2</v>
      </c>
      <c r="AD181" s="7">
        <f t="shared" si="224"/>
        <v>-0.25017142857141722</v>
      </c>
      <c r="AE181" s="7">
        <f t="shared" si="224"/>
        <v>-0.45995714285712663</v>
      </c>
      <c r="AF181" s="7">
        <f t="shared" si="224"/>
        <v>9.5571428571435742E-3</v>
      </c>
      <c r="AG181" s="7">
        <f t="shared" si="224"/>
        <v>-0.41189999999999982</v>
      </c>
      <c r="AH181" s="7">
        <f t="shared" si="193"/>
        <v>-4.0839362790521881E-2</v>
      </c>
      <c r="AS181">
        <v>3.12521</v>
      </c>
      <c r="AT181" s="1">
        <f t="shared" si="206"/>
        <v>-0.27063071428571428</v>
      </c>
      <c r="AU181" s="5">
        <f t="shared" si="184"/>
        <v>3.3958407142857143</v>
      </c>
      <c r="AV181" s="5">
        <f t="shared" si="191"/>
        <v>3.5016664285714292</v>
      </c>
    </row>
    <row r="182" spans="1:48" x14ac:dyDescent="0.25">
      <c r="A182" s="5">
        <v>-0.29799999999999999</v>
      </c>
      <c r="B182" s="5">
        <f t="shared" si="178"/>
        <v>-2.2479871175523351E-2</v>
      </c>
      <c r="C182">
        <v>2013</v>
      </c>
      <c r="D182" t="s">
        <v>0</v>
      </c>
      <c r="E182">
        <v>6</v>
      </c>
      <c r="F182">
        <v>0.314</v>
      </c>
      <c r="G182">
        <f t="shared" si="204"/>
        <v>0.3586428571428571</v>
      </c>
      <c r="H182">
        <f t="shared" si="185"/>
        <v>-4.4642857142857095E-2</v>
      </c>
      <c r="I182" s="5">
        <f t="shared" si="179"/>
        <v>2.5976190476190486E-2</v>
      </c>
      <c r="J182" s="7">
        <v>88.033000000000001</v>
      </c>
      <c r="K182" s="7">
        <v>47.316000000000003</v>
      </c>
      <c r="L182" s="7">
        <v>242.63300000000001</v>
      </c>
      <c r="M182" s="7">
        <v>269.93400000000003</v>
      </c>
      <c r="N182" s="7">
        <v>-27.02</v>
      </c>
      <c r="O182" s="7">
        <v>-13.603999999999999</v>
      </c>
      <c r="P182">
        <f t="shared" si="221"/>
        <v>87.263071428571408</v>
      </c>
      <c r="Q182">
        <f t="shared" si="221"/>
        <v>47.335928571428575</v>
      </c>
      <c r="R182">
        <f t="shared" si="221"/>
        <v>242.71135714285714</v>
      </c>
      <c r="S182">
        <f t="shared" si="221"/>
        <v>270.32071428571425</v>
      </c>
      <c r="T182">
        <f t="shared" si="221"/>
        <v>-26.425428571428569</v>
      </c>
      <c r="U182">
        <f t="shared" si="221"/>
        <v>-14.107999999999995</v>
      </c>
      <c r="V182" s="7">
        <f t="shared" si="186"/>
        <v>0.7699285714285935</v>
      </c>
      <c r="W182" s="7">
        <f t="shared" si="180"/>
        <v>-1.9928571428572184E-2</v>
      </c>
      <c r="X182" s="7">
        <f t="shared" si="181"/>
        <v>-7.8357142857129247E-2</v>
      </c>
      <c r="Y182" s="7">
        <f t="shared" si="182"/>
        <v>-0.38671428571421984</v>
      </c>
      <c r="Z182" s="7">
        <f t="shared" si="187"/>
        <v>0.59457142857143097</v>
      </c>
      <c r="AA182" s="7">
        <f t="shared" si="188"/>
        <v>-0.50399999999999601</v>
      </c>
      <c r="AB182" s="7">
        <f t="shared" ref="AB182:AG182" si="225">AVERAGE(V180:V184)</f>
        <v>0.28725714285714049</v>
      </c>
      <c r="AC182" s="7">
        <f t="shared" si="225"/>
        <v>6.757142857142498E-2</v>
      </c>
      <c r="AD182" s="7">
        <f t="shared" si="225"/>
        <v>-0.1195714285714132</v>
      </c>
      <c r="AE182" s="7">
        <f t="shared" si="225"/>
        <v>-0.41589999999997646</v>
      </c>
      <c r="AF182" s="7">
        <f t="shared" si="225"/>
        <v>9.0728571428572019E-2</v>
      </c>
      <c r="AG182" s="7">
        <f t="shared" si="225"/>
        <v>-0.42561428571428533</v>
      </c>
      <c r="AH182" s="7">
        <f t="shared" si="193"/>
        <v>9.1692678493136046E-2</v>
      </c>
      <c r="AS182">
        <v>4.6613100000000003</v>
      </c>
      <c r="AT182" s="1">
        <f t="shared" si="206"/>
        <v>-8.9199285714286008E-2</v>
      </c>
      <c r="AU182" s="5">
        <f t="shared" si="184"/>
        <v>4.7505092857142861</v>
      </c>
      <c r="AV182" s="5">
        <f t="shared" si="191"/>
        <v>2.5560910000000003</v>
      </c>
    </row>
    <row r="183" spans="1:48" x14ac:dyDescent="0.25">
      <c r="A183" s="5">
        <v>-0.46899999999999997</v>
      </c>
      <c r="B183" s="5">
        <f t="shared" si="178"/>
        <v>-4.4476650563607077E-2</v>
      </c>
      <c r="C183">
        <v>2013</v>
      </c>
      <c r="D183" t="s">
        <v>0</v>
      </c>
      <c r="E183">
        <v>7</v>
      </c>
      <c r="F183">
        <v>0.47899999999999998</v>
      </c>
      <c r="G183">
        <f t="shared" si="204"/>
        <v>0.40214285714285719</v>
      </c>
      <c r="H183">
        <f t="shared" si="185"/>
        <v>7.6857142857142791E-2</v>
      </c>
      <c r="I183" s="5">
        <f t="shared" si="179"/>
        <v>3.3023809523809532E-2</v>
      </c>
      <c r="J183" s="7">
        <v>87.090999999999994</v>
      </c>
      <c r="K183" s="7">
        <v>45.704999999999998</v>
      </c>
      <c r="L183" s="7">
        <v>242.87899999999999</v>
      </c>
      <c r="M183" s="7">
        <v>269.78300000000002</v>
      </c>
      <c r="N183" s="7">
        <v>-23.289000000000001</v>
      </c>
      <c r="O183" s="7">
        <v>-8.8059999999999992</v>
      </c>
      <c r="P183">
        <f t="shared" si="221"/>
        <v>86.428428571428569</v>
      </c>
      <c r="Q183">
        <f t="shared" si="221"/>
        <v>45.687000000000005</v>
      </c>
      <c r="R183">
        <f t="shared" si="221"/>
        <v>243.4375</v>
      </c>
      <c r="S183">
        <f t="shared" si="221"/>
        <v>270.37714285714287</v>
      </c>
      <c r="T183">
        <f t="shared" si="221"/>
        <v>-23.328214285714289</v>
      </c>
      <c r="U183">
        <f t="shared" si="221"/>
        <v>-9.5264285714285712</v>
      </c>
      <c r="V183" s="7">
        <f t="shared" si="186"/>
        <v>0.66257142857142526</v>
      </c>
      <c r="W183" s="7">
        <f t="shared" si="180"/>
        <v>1.7999999999993577E-2</v>
      </c>
      <c r="X183" s="7">
        <f t="shared" si="181"/>
        <v>-0.55850000000000932</v>
      </c>
      <c r="Y183" s="7">
        <f t="shared" si="182"/>
        <v>-0.59414285714285597</v>
      </c>
      <c r="Z183" s="7">
        <f t="shared" si="187"/>
        <v>-3.92142857142872E-2</v>
      </c>
      <c r="AA183" s="7">
        <f t="shared" si="188"/>
        <v>-0.72042857142857208</v>
      </c>
      <c r="AB183" s="7">
        <f t="shared" ref="AB183:AG183" si="226">AVERAGE(V181:V185)</f>
        <v>0.27655714285714056</v>
      </c>
      <c r="AC183" s="7">
        <f t="shared" si="226"/>
        <v>-1.9485714285717392E-2</v>
      </c>
      <c r="AD183" s="7">
        <f t="shared" si="226"/>
        <v>-0.14378571428569559</v>
      </c>
      <c r="AE183" s="7">
        <f t="shared" si="226"/>
        <v>-0.35938571428567911</v>
      </c>
      <c r="AF183" s="7">
        <f t="shared" si="226"/>
        <v>9.6285714285719408E-3</v>
      </c>
      <c r="AG183" s="7">
        <f t="shared" si="226"/>
        <v>-0.50229999999999908</v>
      </c>
      <c r="AH183" s="7">
        <f t="shared" si="193"/>
        <v>6.7913225786306805E-2</v>
      </c>
      <c r="AS183">
        <v>1.0425899999999999</v>
      </c>
      <c r="AT183" s="1">
        <f t="shared" si="206"/>
        <v>-0.19443999999999997</v>
      </c>
      <c r="AU183" s="5">
        <f t="shared" si="184"/>
        <v>1.2370299999999999</v>
      </c>
      <c r="AV183" s="5">
        <f t="shared" si="191"/>
        <v>2.3528465714285707</v>
      </c>
    </row>
    <row r="184" spans="1:48" x14ac:dyDescent="0.25">
      <c r="A184" s="5">
        <v>-0.61399999999999999</v>
      </c>
      <c r="B184" s="5">
        <f t="shared" si="178"/>
        <v>-4.0998389694041862E-2</v>
      </c>
      <c r="C184">
        <v>2013</v>
      </c>
      <c r="D184" t="s">
        <v>0</v>
      </c>
      <c r="E184">
        <v>8</v>
      </c>
      <c r="F184">
        <v>0.48299999999999998</v>
      </c>
      <c r="G184">
        <f t="shared" si="204"/>
        <v>0.41614285714285709</v>
      </c>
      <c r="H184">
        <f t="shared" si="185"/>
        <v>6.6857142857142893E-2</v>
      </c>
      <c r="I184" s="5">
        <f t="shared" si="179"/>
        <v>7.4714285714285691E-2</v>
      </c>
      <c r="J184" s="7">
        <v>88.963999999999999</v>
      </c>
      <c r="K184" s="7">
        <v>46.183</v>
      </c>
      <c r="L184" s="7">
        <v>244.02199999999999</v>
      </c>
      <c r="M184" s="7">
        <v>269.68200000000002</v>
      </c>
      <c r="N184" s="7">
        <v>-11.6</v>
      </c>
      <c r="O184" s="7">
        <v>5.5209999999999999</v>
      </c>
      <c r="P184">
        <f t="shared" si="221"/>
        <v>89.110500000000002</v>
      </c>
      <c r="Q184">
        <f t="shared" si="221"/>
        <v>46.098142857142861</v>
      </c>
      <c r="R184">
        <f t="shared" si="221"/>
        <v>243.78964285714281</v>
      </c>
      <c r="S184">
        <f t="shared" si="221"/>
        <v>270.00799999999998</v>
      </c>
      <c r="T184">
        <f t="shared" si="221"/>
        <v>-11.685857142857142</v>
      </c>
      <c r="U184">
        <f t="shared" si="221"/>
        <v>5.1082142857142854</v>
      </c>
      <c r="V184" s="7">
        <f t="shared" si="186"/>
        <v>-0.14650000000000318</v>
      </c>
      <c r="W184" s="7">
        <f t="shared" si="180"/>
        <v>8.4857142857138967E-2</v>
      </c>
      <c r="X184" s="7">
        <f t="shared" si="181"/>
        <v>0.23235714285718245</v>
      </c>
      <c r="Y184" s="7">
        <f t="shared" si="182"/>
        <v>-0.32599999999996498</v>
      </c>
      <c r="Z184" s="7">
        <f t="shared" si="187"/>
        <v>-8.5857142857141966E-2</v>
      </c>
      <c r="AA184" s="7">
        <f t="shared" si="188"/>
        <v>-0.41278571428571453</v>
      </c>
      <c r="AB184" s="7">
        <f t="shared" ref="AB184:AG184" si="227">AVERAGE(V182:V186)</f>
        <v>0.24999999999999717</v>
      </c>
      <c r="AC184" s="7">
        <f t="shared" si="227"/>
        <v>1.6499999999999203E-2</v>
      </c>
      <c r="AD184" s="7">
        <f t="shared" si="227"/>
        <v>-4.9571428571255184E-3</v>
      </c>
      <c r="AE184" s="7">
        <f t="shared" si="227"/>
        <v>-0.33792857142852883</v>
      </c>
      <c r="AF184" s="7">
        <f t="shared" si="227"/>
        <v>0.11451428571428642</v>
      </c>
      <c r="AG184" s="7">
        <f t="shared" si="227"/>
        <v>-0.45187142857142676</v>
      </c>
      <c r="AH184" s="7">
        <f t="shared" si="193"/>
        <v>0.15123800026449843</v>
      </c>
      <c r="AS184">
        <v>-1.7729999999999999E-2</v>
      </c>
      <c r="AT184" s="1">
        <f t="shared" si="206"/>
        <v>0.43404928571428564</v>
      </c>
      <c r="AU184" s="5">
        <f t="shared" si="184"/>
        <v>-0.45177928571428566</v>
      </c>
      <c r="AV184" s="5">
        <f t="shared" si="191"/>
        <v>2.1306805714285715</v>
      </c>
    </row>
    <row r="185" spans="1:48" x14ac:dyDescent="0.25">
      <c r="A185" s="5">
        <v>-0.19</v>
      </c>
      <c r="B185" s="5">
        <f t="shared" si="178"/>
        <v>-2.2866344605475042E-2</v>
      </c>
      <c r="C185">
        <v>2013</v>
      </c>
      <c r="D185" t="s">
        <v>0</v>
      </c>
      <c r="E185">
        <v>9</v>
      </c>
      <c r="F185">
        <v>0.45700000000000002</v>
      </c>
      <c r="G185">
        <f t="shared" si="204"/>
        <v>0.37657142857142861</v>
      </c>
      <c r="H185">
        <f t="shared" si="185"/>
        <v>8.0428571428571405E-2</v>
      </c>
      <c r="I185" s="5">
        <f t="shared" si="179"/>
        <v>6.1119047619047628E-2</v>
      </c>
      <c r="J185" s="7">
        <v>95.947999999999993</v>
      </c>
      <c r="K185" s="7">
        <v>48.463999999999999</v>
      </c>
      <c r="L185" s="7">
        <v>243.10400000000001</v>
      </c>
      <c r="M185" s="7">
        <v>269.22000000000003</v>
      </c>
      <c r="N185" s="7">
        <v>3.9340000000000002</v>
      </c>
      <c r="O185" s="7">
        <v>25.3</v>
      </c>
      <c r="P185">
        <f t="shared" si="221"/>
        <v>95.881928571428588</v>
      </c>
      <c r="Q185">
        <f t="shared" si="221"/>
        <v>48.588785714285713</v>
      </c>
      <c r="R185">
        <f t="shared" si="221"/>
        <v>243.07314285714281</v>
      </c>
      <c r="S185">
        <f t="shared" si="221"/>
        <v>269.22499999999997</v>
      </c>
      <c r="T185">
        <f t="shared" si="221"/>
        <v>3.8546428571428568</v>
      </c>
      <c r="U185">
        <f t="shared" si="221"/>
        <v>24.994928571428574</v>
      </c>
      <c r="V185" s="7">
        <f t="shared" si="186"/>
        <v>6.6071428571405022E-2</v>
      </c>
      <c r="W185" s="7">
        <f t="shared" si="180"/>
        <v>-0.12478571428571428</v>
      </c>
      <c r="X185" s="7">
        <f t="shared" si="181"/>
        <v>3.085714285720087E-2</v>
      </c>
      <c r="Y185" s="7">
        <f t="shared" si="182"/>
        <v>-4.9999999999386091E-3</v>
      </c>
      <c r="Z185" s="7">
        <f t="shared" si="187"/>
        <v>-7.9357142857143348E-2</v>
      </c>
      <c r="AA185" s="7">
        <f t="shared" si="188"/>
        <v>-0.30507142857142711</v>
      </c>
      <c r="AB185" s="7">
        <f t="shared" ref="AB185:AG185" si="228">AVERAGE(V183:V187)</f>
        <v>0.12001785714284807</v>
      </c>
      <c r="AC185" s="7">
        <f t="shared" si="228"/>
        <v>2.5607142857142051E-2</v>
      </c>
      <c r="AD185" s="7">
        <f t="shared" si="228"/>
        <v>1.3392857142875414E-2</v>
      </c>
      <c r="AE185" s="7">
        <f t="shared" si="228"/>
        <v>-0.32573214285710606</v>
      </c>
      <c r="AF185" s="7">
        <f t="shared" si="228"/>
        <v>-5.4999999999997273E-3</v>
      </c>
      <c r="AG185" s="7">
        <f t="shared" si="228"/>
        <v>-0.43883928571428443</v>
      </c>
      <c r="AH185" s="7">
        <f t="shared" si="193"/>
        <v>9.0121891585396935E-2</v>
      </c>
      <c r="AS185">
        <v>4.0831299999999997</v>
      </c>
      <c r="AT185" s="1">
        <f t="shared" si="206"/>
        <v>1.2504978571428573</v>
      </c>
      <c r="AU185" s="5">
        <f t="shared" si="184"/>
        <v>2.8326321428571424</v>
      </c>
      <c r="AV185" s="5">
        <f t="shared" si="191"/>
        <v>1.4757233928571427</v>
      </c>
    </row>
    <row r="186" spans="1:48" x14ac:dyDescent="0.25">
      <c r="A186" s="5">
        <v>9.4E-2</v>
      </c>
      <c r="B186" s="5">
        <f t="shared" si="178"/>
        <v>-6.0869565217391303E-3</v>
      </c>
      <c r="C186">
        <v>2013</v>
      </c>
      <c r="D186" t="s">
        <v>0</v>
      </c>
      <c r="E186">
        <v>10</v>
      </c>
      <c r="F186">
        <v>0.39100000000000001</v>
      </c>
      <c r="G186">
        <f t="shared" si="204"/>
        <v>0.35492857142857143</v>
      </c>
      <c r="H186">
        <f t="shared" si="185"/>
        <v>3.6071428571428588E-2</v>
      </c>
      <c r="I186" s="5">
        <f t="shared" si="179"/>
        <v>7.2602564102564091E-2</v>
      </c>
      <c r="J186" s="7">
        <v>104.66200000000001</v>
      </c>
      <c r="K186" s="7">
        <v>51.396000000000001</v>
      </c>
      <c r="L186" s="7">
        <v>241.99199999999999</v>
      </c>
      <c r="M186" s="7">
        <v>267.72000000000003</v>
      </c>
      <c r="N186" s="7">
        <v>16.765999999999998</v>
      </c>
      <c r="O186" s="7">
        <v>44.302</v>
      </c>
      <c r="P186">
        <f t="shared" si="221"/>
        <v>104.76407142857144</v>
      </c>
      <c r="Q186">
        <f t="shared" si="221"/>
        <v>51.271642857142851</v>
      </c>
      <c r="R186">
        <f t="shared" si="221"/>
        <v>241.64314285714286</v>
      </c>
      <c r="S186">
        <f t="shared" si="221"/>
        <v>268.09778571428569</v>
      </c>
      <c r="T186">
        <f t="shared" si="221"/>
        <v>16.948428571428572</v>
      </c>
      <c r="U186">
        <f t="shared" si="221"/>
        <v>43.984928571428576</v>
      </c>
      <c r="V186" s="7">
        <f t="shared" si="186"/>
        <v>-0.10207142857143481</v>
      </c>
      <c r="W186" s="7">
        <f t="shared" si="180"/>
        <v>0.12435714285714994</v>
      </c>
      <c r="X186" s="7">
        <f t="shared" si="181"/>
        <v>0.34885714285712766</v>
      </c>
      <c r="Y186" s="7">
        <f t="shared" si="182"/>
        <v>-0.37778571428566465</v>
      </c>
      <c r="Z186" s="7">
        <f t="shared" si="187"/>
        <v>0.1824285714285736</v>
      </c>
      <c r="AA186" s="7">
        <f t="shared" si="188"/>
        <v>-0.31707142857142401</v>
      </c>
      <c r="AB186" s="7"/>
      <c r="AC186" s="7"/>
      <c r="AD186" s="7"/>
      <c r="AE186" s="7"/>
      <c r="AF186" s="4"/>
      <c r="AG186" s="7"/>
      <c r="AH186" s="7"/>
      <c r="AS186">
        <v>3.4480499999999998</v>
      </c>
      <c r="AT186" s="1">
        <f t="shared" si="206"/>
        <v>1.1630392857142855</v>
      </c>
      <c r="AU186" s="5">
        <f t="shared" si="184"/>
        <v>2.2850107142857143</v>
      </c>
    </row>
    <row r="187" spans="1:48" x14ac:dyDescent="0.25">
      <c r="A187" s="5">
        <v>-9.2999999999999999E-2</v>
      </c>
      <c r="B187" s="5">
        <f t="shared" si="178"/>
        <v>-1.0016103059581321E-2</v>
      </c>
      <c r="C187">
        <v>2013</v>
      </c>
      <c r="E187">
        <v>11</v>
      </c>
      <c r="F187">
        <v>0.42399999999999999</v>
      </c>
      <c r="G187">
        <f t="shared" si="204"/>
        <v>0.32269230769230772</v>
      </c>
      <c r="H187">
        <f t="shared" si="185"/>
        <v>0.10130769230769227</v>
      </c>
      <c r="I187" s="5">
        <f t="shared" si="179"/>
        <v>6.2203296703296683E-2</v>
      </c>
      <c r="AH187" s="7"/>
    </row>
    <row r="188" spans="1:48" x14ac:dyDescent="0.25">
      <c r="A188" s="5">
        <v>-0.312</v>
      </c>
      <c r="B188" s="5">
        <f t="shared" si="178"/>
        <v>-2.3285024154589374E-2</v>
      </c>
      <c r="C188">
        <v>2013</v>
      </c>
      <c r="E188">
        <v>12</v>
      </c>
      <c r="F188">
        <v>0.35</v>
      </c>
      <c r="G188">
        <f t="shared" si="204"/>
        <v>0.30076923076923079</v>
      </c>
      <c r="H188">
        <f t="shared" si="185"/>
        <v>4.9230769230769189E-2</v>
      </c>
      <c r="I188" s="5"/>
      <c r="AH188" s="7"/>
    </row>
    <row r="189" spans="1:48" x14ac:dyDescent="0.25">
      <c r="A189" s="5">
        <v>-0.318</v>
      </c>
      <c r="B189" s="5">
        <f t="shared" si="178"/>
        <v>-2.8953301127214174E-2</v>
      </c>
    </row>
    <row r="190" spans="1:48" x14ac:dyDescent="0.25">
      <c r="A190" s="5">
        <v>-0.26900000000000002</v>
      </c>
      <c r="B190" s="5">
        <f t="shared" si="178"/>
        <v>-1.9452495974235106E-2</v>
      </c>
    </row>
    <row r="191" spans="1:48" x14ac:dyDescent="0.25">
      <c r="A191" s="5">
        <v>-1.7000000000000001E-2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Spencer</dc:creator>
  <cp:lastModifiedBy>Roy Spencer</cp:lastModifiedBy>
  <dcterms:created xsi:type="dcterms:W3CDTF">2014-03-26T15:57:35Z</dcterms:created>
  <dcterms:modified xsi:type="dcterms:W3CDTF">2014-04-16T16:24:08Z</dcterms:modified>
</cp:coreProperties>
</file>