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30675" windowHeight="169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  <c r="D8" i="1"/>
  <c r="E8" i="1" s="1"/>
  <c r="C9" i="1" s="1"/>
  <c r="D9" i="1" s="1"/>
  <c r="E9" i="1" s="1"/>
  <c r="B9" i="1" l="1"/>
  <c r="C10" i="1"/>
  <c r="D10" i="1" l="1"/>
  <c r="E10" i="1" s="1"/>
  <c r="C11" i="1" s="1"/>
  <c r="B11" i="1" s="1"/>
  <c r="B10" i="1"/>
  <c r="D11" i="1" l="1"/>
  <c r="E11" i="1" l="1"/>
  <c r="C12" i="1" s="1"/>
  <c r="D12" i="1" l="1"/>
  <c r="E12" i="1" s="1"/>
  <c r="C13" i="1" s="1"/>
  <c r="B13" i="1" s="1"/>
  <c r="B12" i="1"/>
  <c r="D13" i="1" l="1"/>
  <c r="E13" i="1" s="1"/>
  <c r="C14" i="1" s="1"/>
  <c r="D14" i="1" l="1"/>
  <c r="E14" i="1" s="1"/>
  <c r="C15" i="1" s="1"/>
  <c r="B15" i="1" s="1"/>
  <c r="B14" i="1"/>
  <c r="D15" i="1" l="1"/>
  <c r="E15" i="1" s="1"/>
  <c r="C16" i="1" s="1"/>
  <c r="B16" i="1" s="1"/>
  <c r="D16" i="1" l="1"/>
  <c r="E16" i="1" s="1"/>
  <c r="C17" i="1" s="1"/>
  <c r="B17" i="1" s="1"/>
  <c r="D17" i="1" l="1"/>
  <c r="E17" i="1" s="1"/>
  <c r="C18" i="1" s="1"/>
  <c r="B18" i="1" s="1"/>
  <c r="D18" i="1" l="1"/>
  <c r="E18" i="1" s="1"/>
  <c r="C19" i="1" s="1"/>
  <c r="B19" i="1" s="1"/>
  <c r="D19" i="1" l="1"/>
  <c r="E19" i="1" s="1"/>
  <c r="C20" i="1" s="1"/>
  <c r="B20" i="1" s="1"/>
  <c r="D20" i="1" l="1"/>
  <c r="E20" i="1" s="1"/>
  <c r="C21" i="1" s="1"/>
  <c r="B21" i="1" s="1"/>
  <c r="D21" i="1" l="1"/>
  <c r="E21" i="1" s="1"/>
  <c r="C22" i="1" s="1"/>
  <c r="B22" i="1" s="1"/>
  <c r="D22" i="1" l="1"/>
  <c r="E22" i="1" s="1"/>
  <c r="C23" i="1" s="1"/>
  <c r="B23" i="1" s="1"/>
  <c r="D23" i="1" l="1"/>
  <c r="E23" i="1" s="1"/>
  <c r="C24" i="1" s="1"/>
  <c r="B24" i="1" s="1"/>
  <c r="D24" i="1" l="1"/>
  <c r="E24" i="1" s="1"/>
  <c r="C25" i="1"/>
  <c r="B25" i="1" s="1"/>
  <c r="D25" i="1" l="1"/>
  <c r="E25" i="1" s="1"/>
  <c r="C26" i="1" s="1"/>
  <c r="B26" i="1" s="1"/>
  <c r="D26" i="1" l="1"/>
  <c r="E26" i="1" s="1"/>
  <c r="C27" i="1" s="1"/>
  <c r="B27" i="1" s="1"/>
  <c r="D27" i="1" l="1"/>
  <c r="E27" i="1" s="1"/>
  <c r="C28" i="1"/>
  <c r="B28" i="1" s="1"/>
  <c r="D28" i="1" l="1"/>
  <c r="E28" i="1" s="1"/>
  <c r="C29" i="1" s="1"/>
  <c r="B29" i="1" s="1"/>
  <c r="D29" i="1" l="1"/>
  <c r="E29" i="1" s="1"/>
  <c r="C30" i="1" s="1"/>
  <c r="B30" i="1" s="1"/>
  <c r="D30" i="1" l="1"/>
  <c r="E30" i="1" s="1"/>
  <c r="C31" i="1"/>
  <c r="B31" i="1" s="1"/>
  <c r="D31" i="1" l="1"/>
  <c r="E31" i="1" s="1"/>
  <c r="C32" i="1"/>
  <c r="D32" i="1" l="1"/>
  <c r="E32" i="1" s="1"/>
  <c r="B32" i="1"/>
</calcChain>
</file>

<file path=xl/sharedStrings.xml><?xml version="1.0" encoding="utf-8"?>
<sst xmlns="http://schemas.openxmlformats.org/spreadsheetml/2006/main" count="42" uniqueCount="41">
  <si>
    <t>Cooling rate</t>
  </si>
  <si>
    <t>6:00 p.m.</t>
  </si>
  <si>
    <t>6:30 p.m.</t>
  </si>
  <si>
    <t>7:00 p.m.</t>
  </si>
  <si>
    <t>7:30 p.m.</t>
  </si>
  <si>
    <t>8:00 p.m.</t>
  </si>
  <si>
    <t>8:30 p.m.</t>
  </si>
  <si>
    <t>9:00 p.m.</t>
  </si>
  <si>
    <t>9:30 p.m.</t>
  </si>
  <si>
    <t>10:00 p.m.</t>
  </si>
  <si>
    <t>10:30 p.m.</t>
  </si>
  <si>
    <t>11:00 p.m.</t>
  </si>
  <si>
    <t>11:30 p.m.</t>
  </si>
  <si>
    <t>12:00 a.m.</t>
  </si>
  <si>
    <t>12:30 a.m.</t>
  </si>
  <si>
    <t>1:00 a.m.</t>
  </si>
  <si>
    <t>1:30 a.m.</t>
  </si>
  <si>
    <t>2:00 a.m.</t>
  </si>
  <si>
    <t>2:30 a.m.</t>
  </si>
  <si>
    <t>3:00 a.m.</t>
  </si>
  <si>
    <t>3:30 a.m.</t>
  </si>
  <si>
    <t>4:00 a.m.</t>
  </si>
  <si>
    <t>4:30 a.m.</t>
  </si>
  <si>
    <t>5:00 a.m.</t>
  </si>
  <si>
    <t>5:30 a.m.</t>
  </si>
  <si>
    <t>6:00 a.m.</t>
  </si>
  <si>
    <t>(Kelvin)</t>
  </si>
  <si>
    <t>soil depth =</t>
  </si>
  <si>
    <t>meters</t>
  </si>
  <si>
    <t>Upwelling IR</t>
  </si>
  <si>
    <t>downwelling IR=</t>
  </si>
  <si>
    <t>emiss*sigma*T^4</t>
  </si>
  <si>
    <t>Soil avg. Temp.</t>
  </si>
  <si>
    <t>MJ m-3 K-1</t>
  </si>
  <si>
    <t>soil heat capacity=</t>
  </si>
  <si>
    <t>soil IR emissivity=</t>
  </si>
  <si>
    <t>(F)</t>
  </si>
  <si>
    <t>deg C/30 min</t>
  </si>
  <si>
    <t>numbers in red are adjustable</t>
  </si>
  <si>
    <t>W m-2</t>
  </si>
  <si>
    <t>(W m-2)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</si>
</sst>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Sheet1!$A$8:$A$32</c:f>
              <c:strCache>
                <c:ptCount val="25"/>
                <c:pt idx="0">
                  <c:v>6:00 p.m.</c:v>
                </c:pt>
                <c:pt idx="1">
                  <c:v>6:30 p.m.</c:v>
                </c:pt>
                <c:pt idx="2">
                  <c:v>7:00 p.m.</c:v>
                </c:pt>
                <c:pt idx="3">
                  <c:v>7:30 p.m.</c:v>
                </c:pt>
                <c:pt idx="4">
                  <c:v>8:00 p.m.</c:v>
                </c:pt>
                <c:pt idx="5">
                  <c:v>8:30 p.m.</c:v>
                </c:pt>
                <c:pt idx="6">
                  <c:v>9:00 p.m.</c:v>
                </c:pt>
                <c:pt idx="7">
                  <c:v>9:30 p.m.</c:v>
                </c:pt>
                <c:pt idx="8">
                  <c:v>10:00 p.m.</c:v>
                </c:pt>
                <c:pt idx="9">
                  <c:v>10:30 p.m.</c:v>
                </c:pt>
                <c:pt idx="10">
                  <c:v>11:00 p.m.</c:v>
                </c:pt>
                <c:pt idx="11">
                  <c:v>11:30 p.m.</c:v>
                </c:pt>
                <c:pt idx="12">
                  <c:v>12:00 a.m.</c:v>
                </c:pt>
                <c:pt idx="13">
                  <c:v>12:30 a.m.</c:v>
                </c:pt>
                <c:pt idx="14">
                  <c:v>1:00 a.m.</c:v>
                </c:pt>
                <c:pt idx="15">
                  <c:v>1:30 a.m.</c:v>
                </c:pt>
                <c:pt idx="16">
                  <c:v>2:00 a.m.</c:v>
                </c:pt>
                <c:pt idx="17">
                  <c:v>2:30 a.m.</c:v>
                </c:pt>
                <c:pt idx="18">
                  <c:v>3:00 a.m.</c:v>
                </c:pt>
                <c:pt idx="19">
                  <c:v>3:30 a.m.</c:v>
                </c:pt>
                <c:pt idx="20">
                  <c:v>4:00 a.m.</c:v>
                </c:pt>
                <c:pt idx="21">
                  <c:v>4:30 a.m.</c:v>
                </c:pt>
                <c:pt idx="22">
                  <c:v>5:00 a.m.</c:v>
                </c:pt>
                <c:pt idx="23">
                  <c:v>5:30 a.m.</c:v>
                </c:pt>
                <c:pt idx="24">
                  <c:v>6:00 a.m.</c:v>
                </c:pt>
              </c:strCache>
            </c:strRef>
          </c:cat>
          <c:val>
            <c:numRef>
              <c:f>Sheet1!$B$8:$B$32</c:f>
              <c:numCache>
                <c:formatCode>0.0</c:formatCode>
                <c:ptCount val="25"/>
                <c:pt idx="0">
                  <c:v>80.330000000000041</c:v>
                </c:pt>
                <c:pt idx="1">
                  <c:v>77.502733880000022</c:v>
                </c:pt>
                <c:pt idx="2">
                  <c:v>74.734214989463254</c:v>
                </c:pt>
                <c:pt idx="3">
                  <c:v>72.02233073736933</c:v>
                </c:pt>
                <c:pt idx="4">
                  <c:v>69.365075733224586</c:v>
                </c:pt>
                <c:pt idx="5">
                  <c:v>66.760544805784747</c:v>
                </c:pt>
                <c:pt idx="6">
                  <c:v>64.206926574042001</c:v>
                </c:pt>
                <c:pt idx="7">
                  <c:v>61.702497519278822</c:v>
                </c:pt>
                <c:pt idx="8">
                  <c:v>59.245616512416504</c:v>
                </c:pt>
                <c:pt idx="9">
                  <c:v>56.83471975566389</c:v>
                </c:pt>
                <c:pt idx="10">
                  <c:v>54.468316101689972</c:v>
                </c:pt>
                <c:pt idx="11">
                  <c:v>52.144982717277827</c:v>
                </c:pt>
                <c:pt idx="12">
                  <c:v>49.863361061723459</c:v>
                </c:pt>
                <c:pt idx="13">
                  <c:v>47.622153153178672</c:v>
                </c:pt>
                <c:pt idx="14">
                  <c:v>45.420118098747437</c:v>
                </c:pt>
                <c:pt idx="15">
                  <c:v>43.256068866471459</c:v>
                </c:pt>
                <c:pt idx="16">
                  <c:v>41.1288692794122</c:v>
                </c:pt>
                <c:pt idx="17">
                  <c:v>39.037431213892297</c:v>
                </c:pt>
                <c:pt idx="18">
                  <c:v>36.980711985616267</c:v>
                </c:pt>
                <c:pt idx="19">
                  <c:v>34.957711908876149</c:v>
                </c:pt>
                <c:pt idx="20">
                  <c:v>32.96747201538259</c:v>
                </c:pt>
                <c:pt idx="21">
                  <c:v>31.009071920459746</c:v>
                </c:pt>
                <c:pt idx="22">
                  <c:v>29.081627825420345</c:v>
                </c:pt>
                <c:pt idx="23">
                  <c:v>27.184290645910835</c:v>
                </c:pt>
                <c:pt idx="24">
                  <c:v>25.316244256892514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7840"/>
        <c:axId val="49995776"/>
      </c:lineChart>
      <c:catAx>
        <c:axId val="46627840"/>
        <c:scaling>
          <c:orientation val="minMax"/>
        </c:scaling>
        <c:delete val="0"/>
        <c:axPos val="b"/>
        <c:majorTickMark val="out"/>
        <c:minorTickMark val="none"/>
        <c:tickLblPos val="low"/>
        <c:crossAx val="4999577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9995776"/>
        <c:scaling>
          <c:orientation val="minMax"/>
          <c:max val="10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Soil Layer Temperature (deg. F)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6627840"/>
        <c:crosses val="autoZero"/>
        <c:crossBetween val="midCat"/>
        <c:majorUnit val="5"/>
      </c:valAx>
    </c:plotArea>
    <c:plotVisOnly val="1"/>
    <c:dispBlanksAs val="gap"/>
    <c:showDLblsOverMax val="0"/>
  </c:chart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485773</xdr:colOff>
      <xdr:row>4</xdr:row>
      <xdr:rowOff>100011</xdr:rowOff>
    </xdr:from>
    <xdr:to>
      <xdr:col>19</xdr:col>
      <xdr:colOff>180974</xdr:colOff>
      <xdr:row>39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5" sqref="D5"/>
    </sheetView>
  </sheetViews>
  <sheetFormatPr defaultRowHeight="15" x14ac:dyDescent="0.25"/>
  <cols>
    <col min="2" max="2" width="19.7109375" customWidth="1"/>
    <col min="3" max="3" width="17.7109375" customWidth="1"/>
    <col min="4" max="4" width="16.42578125" customWidth="1"/>
    <col min="5" max="5" width="12.42578125" customWidth="1"/>
    <col min="6" max="6" width="12.85546875" customWidth="1"/>
    <col min="7" max="7" width="12" customWidth="1"/>
  </cols>
  <sheetData>
    <row r="1" spans="1:5" ht="15.75" x14ac:dyDescent="0.25">
      <c r="A1" s="8" t="s">
        <v>38</v>
      </c>
      <c r="B1" s="7"/>
      <c r="C1" s="5" t="s">
        <v>27</v>
      </c>
      <c r="D1" s="9">
        <v>0.2</v>
      </c>
      <c r="E1" s="2" t="s">
        <v>28</v>
      </c>
    </row>
    <row r="2" spans="1:5" ht="15.75" x14ac:dyDescent="0.25">
      <c r="C2" s="5" t="s">
        <v>34</v>
      </c>
      <c r="D2" s="9">
        <v>2.5</v>
      </c>
      <c r="E2" s="2" t="s">
        <v>33</v>
      </c>
    </row>
    <row r="3" spans="1:5" ht="15.75" x14ac:dyDescent="0.25">
      <c r="C3" s="5" t="s">
        <v>35</v>
      </c>
      <c r="D3" s="9">
        <v>0.95</v>
      </c>
      <c r="E3" s="2"/>
    </row>
    <row r="4" spans="1:5" ht="18.75" x14ac:dyDescent="0.3">
      <c r="C4" s="5" t="s">
        <v>30</v>
      </c>
      <c r="D4" s="11">
        <v>0</v>
      </c>
      <c r="E4" s="2" t="s">
        <v>39</v>
      </c>
    </row>
    <row r="5" spans="1:5" x14ac:dyDescent="0.25">
      <c r="B5" s="6"/>
      <c r="C5" s="6"/>
      <c r="D5" s="6" t="s">
        <v>29</v>
      </c>
      <c r="E5" s="6"/>
    </row>
    <row r="6" spans="1:5" x14ac:dyDescent="0.25">
      <c r="B6" s="6" t="s">
        <v>32</v>
      </c>
      <c r="C6" s="6" t="s">
        <v>32</v>
      </c>
      <c r="D6" s="6" t="s">
        <v>31</v>
      </c>
      <c r="E6" s="6" t="s">
        <v>0</v>
      </c>
    </row>
    <row r="7" spans="1:5" x14ac:dyDescent="0.25">
      <c r="B7" s="6" t="s">
        <v>36</v>
      </c>
      <c r="C7" s="6" t="s">
        <v>26</v>
      </c>
      <c r="D7" s="6" t="s">
        <v>40</v>
      </c>
      <c r="E7" s="6" t="s">
        <v>37</v>
      </c>
    </row>
    <row r="8" spans="1:5" ht="15.75" x14ac:dyDescent="0.25">
      <c r="A8" s="1" t="s">
        <v>1</v>
      </c>
      <c r="B8" s="4">
        <f>(C8-273.15)*1.8+32</f>
        <v>80.330000000000041</v>
      </c>
      <c r="C8" s="10">
        <v>300</v>
      </c>
      <c r="D8" s="3">
        <f>$D$3*0.0000000567*C8*C8*C8*C8</f>
        <v>436.30649999999991</v>
      </c>
      <c r="E8" s="3">
        <f>30*60*(D8-$D$4)/($D$1*$D$2*1000000)</f>
        <v>1.5707033999999997</v>
      </c>
    </row>
    <row r="9" spans="1:5" x14ac:dyDescent="0.25">
      <c r="A9" s="1" t="s">
        <v>2</v>
      </c>
      <c r="B9" s="4">
        <f t="shared" ref="B9:B32" si="0">(C9-273.15)*1.8+32</f>
        <v>77.502733880000022</v>
      </c>
      <c r="C9" s="4">
        <f>C8-E8</f>
        <v>298.42929659999999</v>
      </c>
      <c r="D9" s="3">
        <f t="shared" ref="D9:D32" si="1">$D$3*0.0000000567*C9*C9*C9*C9</f>
        <v>427.24056952728466</v>
      </c>
      <c r="E9" s="3">
        <f t="shared" ref="E9:E32" si="2">30*60*(D9-$D$4)/($D$1*$D$2*1000000)</f>
        <v>1.5380660502982249</v>
      </c>
    </row>
    <row r="10" spans="1:5" x14ac:dyDescent="0.25">
      <c r="A10" s="1" t="s">
        <v>3</v>
      </c>
      <c r="B10" s="4">
        <f t="shared" si="0"/>
        <v>74.734214989463254</v>
      </c>
      <c r="C10" s="4">
        <f t="shared" ref="C10:C32" si="3">C9-E9</f>
        <v>296.89123054970179</v>
      </c>
      <c r="D10" s="3">
        <f t="shared" si="1"/>
        <v>418.50065618733521</v>
      </c>
      <c r="E10" s="3">
        <f t="shared" si="2"/>
        <v>1.5066023622744067</v>
      </c>
    </row>
    <row r="11" spans="1:5" x14ac:dyDescent="0.25">
      <c r="A11" s="1" t="s">
        <v>4</v>
      </c>
      <c r="B11" s="4">
        <f t="shared" si="0"/>
        <v>72.02233073736933</v>
      </c>
      <c r="C11" s="4">
        <f t="shared" si="3"/>
        <v>295.38462818742738</v>
      </c>
      <c r="D11" s="3">
        <f t="shared" si="1"/>
        <v>410.07021668901092</v>
      </c>
      <c r="E11" s="3">
        <f t="shared" si="2"/>
        <v>1.4762527800804393</v>
      </c>
    </row>
    <row r="12" spans="1:5" x14ac:dyDescent="0.25">
      <c r="A12" s="1" t="s">
        <v>5</v>
      </c>
      <c r="B12" s="4">
        <f t="shared" si="0"/>
        <v>69.365075733224586</v>
      </c>
      <c r="C12" s="4">
        <f t="shared" si="3"/>
        <v>293.90837540734697</v>
      </c>
      <c r="D12" s="3">
        <f t="shared" si="1"/>
        <v>401.93378509873332</v>
      </c>
      <c r="E12" s="3">
        <f t="shared" si="2"/>
        <v>1.4469616263554399</v>
      </c>
    </row>
    <row r="13" spans="1:5" x14ac:dyDescent="0.25">
      <c r="A13" s="1" t="s">
        <v>6</v>
      </c>
      <c r="B13" s="4">
        <f t="shared" si="0"/>
        <v>66.760544805784747</v>
      </c>
      <c r="C13" s="4">
        <f t="shared" si="3"/>
        <v>292.46141378099151</v>
      </c>
      <c r="D13" s="3">
        <f t="shared" si="1"/>
        <v>394.07688761461912</v>
      </c>
      <c r="E13" s="3">
        <f t="shared" si="2"/>
        <v>1.4186767954126289</v>
      </c>
    </row>
    <row r="14" spans="1:5" x14ac:dyDescent="0.25">
      <c r="A14" s="1" t="s">
        <v>7</v>
      </c>
      <c r="B14" s="4">
        <f t="shared" si="0"/>
        <v>64.206926574042001</v>
      </c>
      <c r="C14" s="4">
        <f t="shared" si="3"/>
        <v>291.04273698557887</v>
      </c>
      <c r="D14" s="3">
        <f t="shared" si="1"/>
        <v>386.48596524123758</v>
      </c>
      <c r="E14" s="3">
        <f t="shared" si="2"/>
        <v>1.3913494748684552</v>
      </c>
    </row>
    <row r="15" spans="1:5" x14ac:dyDescent="0.25">
      <c r="A15" s="1" t="s">
        <v>8</v>
      </c>
      <c r="B15" s="4">
        <f t="shared" si="0"/>
        <v>61.702497519278822</v>
      </c>
      <c r="C15" s="4">
        <f t="shared" si="3"/>
        <v>289.65138751071044</v>
      </c>
      <c r="D15" s="3">
        <f t="shared" si="1"/>
        <v>379.14830352813294</v>
      </c>
      <c r="E15" s="3">
        <f t="shared" si="2"/>
        <v>1.3649338927012786</v>
      </c>
    </row>
    <row r="16" spans="1:5" x14ac:dyDescent="0.25">
      <c r="A16" s="1" t="s">
        <v>9</v>
      </c>
      <c r="B16" s="4">
        <f t="shared" si="0"/>
        <v>59.245616512416504</v>
      </c>
      <c r="C16" s="4">
        <f t="shared" si="3"/>
        <v>288.28645361800915</v>
      </c>
      <c r="D16" s="3">
        <f t="shared" si="1"/>
        <v>372.05196863466341</v>
      </c>
      <c r="E16" s="3">
        <f t="shared" si="2"/>
        <v>1.3393870870847884</v>
      </c>
    </row>
    <row r="17" spans="1:5" x14ac:dyDescent="0.25">
      <c r="A17" s="1" t="s">
        <v>10</v>
      </c>
      <c r="B17" s="4">
        <f t="shared" si="0"/>
        <v>56.83471975566389</v>
      </c>
      <c r="C17" s="4">
        <f t="shared" si="3"/>
        <v>286.94706653092436</v>
      </c>
      <c r="D17" s="3">
        <f t="shared" si="1"/>
        <v>365.18574907005512</v>
      </c>
      <c r="E17" s="3">
        <f t="shared" si="2"/>
        <v>1.3146686966521985</v>
      </c>
    </row>
    <row r="18" spans="1:5" x14ac:dyDescent="0.25">
      <c r="A18" s="1" t="s">
        <v>11</v>
      </c>
      <c r="B18" s="4">
        <f t="shared" si="0"/>
        <v>54.468316101689972</v>
      </c>
      <c r="C18" s="4">
        <f t="shared" si="3"/>
        <v>285.63239783427218</v>
      </c>
      <c r="D18" s="3">
        <f t="shared" si="1"/>
        <v>358.5391025327408</v>
      </c>
      <c r="E18" s="3">
        <f t="shared" si="2"/>
        <v>1.2907407691178669</v>
      </c>
    </row>
    <row r="19" spans="1:5" x14ac:dyDescent="0.25">
      <c r="A19" s="1" t="s">
        <v>12</v>
      </c>
      <c r="B19" s="4">
        <f t="shared" si="0"/>
        <v>52.144982717277827</v>
      </c>
      <c r="C19" s="4">
        <f t="shared" si="3"/>
        <v>284.34165706515432</v>
      </c>
      <c r="D19" s="3">
        <f t="shared" si="1"/>
        <v>352.10210733863482</v>
      </c>
      <c r="E19" s="3">
        <f t="shared" si="2"/>
        <v>1.2675675864190852</v>
      </c>
    </row>
    <row r="20" spans="1:5" x14ac:dyDescent="0.25">
      <c r="A20" s="1" t="s">
        <v>13</v>
      </c>
      <c r="B20" s="4">
        <f t="shared" si="0"/>
        <v>49.863361061723459</v>
      </c>
      <c r="C20" s="4">
        <f t="shared" si="3"/>
        <v>283.07408947873523</v>
      </c>
      <c r="D20" s="3">
        <f t="shared" si="1"/>
        <v>345.86541798531283</v>
      </c>
      <c r="E20" s="3">
        <f t="shared" si="2"/>
        <v>1.2451155047471263</v>
      </c>
    </row>
    <row r="21" spans="1:5" x14ac:dyDescent="0.25">
      <c r="A21" s="1" t="s">
        <v>14</v>
      </c>
      <c r="B21" s="4">
        <f t="shared" si="0"/>
        <v>47.622153153178672</v>
      </c>
      <c r="C21" s="4">
        <f t="shared" si="3"/>
        <v>281.82897397398813</v>
      </c>
      <c r="D21" s="3">
        <f t="shared" si="1"/>
        <v>339.82022444925997</v>
      </c>
      <c r="E21" s="3">
        <f t="shared" si="2"/>
        <v>1.2233528080173359</v>
      </c>
    </row>
    <row r="22" spans="1:5" x14ac:dyDescent="0.25">
      <c r="A22" s="1" t="s">
        <v>15</v>
      </c>
      <c r="B22" s="4">
        <f t="shared" si="0"/>
        <v>45.420118098747437</v>
      </c>
      <c r="C22" s="4">
        <f t="shared" si="3"/>
        <v>280.60562116597077</v>
      </c>
      <c r="D22" s="3">
        <f t="shared" si="1"/>
        <v>333.95821485740197</v>
      </c>
      <c r="E22" s="3">
        <f t="shared" si="2"/>
        <v>1.2022495734866472</v>
      </c>
    </row>
    <row r="23" spans="1:5" x14ac:dyDescent="0.25">
      <c r="A23" s="1" t="s">
        <v>16</v>
      </c>
      <c r="B23" s="4">
        <f t="shared" si="0"/>
        <v>43.256068866471459</v>
      </c>
      <c r="C23" s="4">
        <f t="shared" si="3"/>
        <v>279.40337159248412</v>
      </c>
      <c r="D23" s="3">
        <f t="shared" si="1"/>
        <v>328.27154121284883</v>
      </c>
      <c r="E23" s="3">
        <f t="shared" si="2"/>
        <v>1.1817775483662558</v>
      </c>
    </row>
    <row r="24" spans="1:5" x14ac:dyDescent="0.25">
      <c r="A24" s="1" t="s">
        <v>17</v>
      </c>
      <c r="B24" s="4">
        <f t="shared" si="0"/>
        <v>41.1288692794122</v>
      </c>
      <c r="C24" s="4">
        <f t="shared" si="3"/>
        <v>278.22159404411786</v>
      </c>
      <c r="D24" s="3">
        <f t="shared" si="1"/>
        <v>322.75278788886828</v>
      </c>
      <c r="E24" s="3">
        <f t="shared" si="2"/>
        <v>1.1619100363999257</v>
      </c>
    </row>
    <row r="25" spans="1:5" x14ac:dyDescent="0.25">
      <c r="A25" s="1" t="s">
        <v>18</v>
      </c>
      <c r="B25" s="4">
        <f t="shared" si="0"/>
        <v>39.037431213892297</v>
      </c>
      <c r="C25" s="4">
        <f t="shared" si="3"/>
        <v>277.05968400771792</v>
      </c>
      <c r="D25" s="3">
        <f t="shared" si="1"/>
        <v>317.39494263518981</v>
      </c>
      <c r="E25" s="3">
        <f t="shared" si="2"/>
        <v>1.1426217934866834</v>
      </c>
    </row>
    <row r="26" spans="1:5" x14ac:dyDescent="0.25">
      <c r="A26" s="1" t="s">
        <v>19</v>
      </c>
      <c r="B26" s="4">
        <f t="shared" si="0"/>
        <v>36.980711985616267</v>
      </c>
      <c r="C26" s="4">
        <f t="shared" si="3"/>
        <v>275.91706221423124</v>
      </c>
      <c r="D26" s="3">
        <f t="shared" si="1"/>
        <v>312.19136986730473</v>
      </c>
      <c r="E26" s="3">
        <f t="shared" si="2"/>
        <v>1.1238889315222971</v>
      </c>
    </row>
    <row r="27" spans="1:5" x14ac:dyDescent="0.25">
      <c r="A27" s="1" t="s">
        <v>20</v>
      </c>
      <c r="B27" s="4">
        <f t="shared" si="0"/>
        <v>34.957711908876149</v>
      </c>
      <c r="C27" s="4">
        <f t="shared" si="3"/>
        <v>274.79317328270895</v>
      </c>
      <c r="D27" s="3">
        <f t="shared" si="1"/>
        <v>307.13578603295008</v>
      </c>
      <c r="E27" s="3">
        <f t="shared" si="2"/>
        <v>1.1056888297186203</v>
      </c>
    </row>
    <row r="28" spans="1:5" x14ac:dyDescent="0.25">
      <c r="A28" s="1" t="s">
        <v>21</v>
      </c>
      <c r="B28" s="4">
        <f t="shared" si="0"/>
        <v>32.96747201538259</v>
      </c>
      <c r="C28" s="4">
        <f t="shared" si="3"/>
        <v>273.6874844529903</v>
      </c>
      <c r="D28" s="3">
        <f t="shared" si="1"/>
        <v>302.22223687080907</v>
      </c>
      <c r="E28" s="3">
        <f t="shared" si="2"/>
        <v>1.0880000527349125</v>
      </c>
    </row>
    <row r="29" spans="1:5" x14ac:dyDescent="0.25">
      <c r="A29" s="1" t="s">
        <v>22</v>
      </c>
      <c r="B29" s="4">
        <f t="shared" si="0"/>
        <v>31.009071920459746</v>
      </c>
      <c r="C29" s="4">
        <f t="shared" si="3"/>
        <v>272.59948440025539</v>
      </c>
      <c r="D29" s="3">
        <f t="shared" si="1"/>
        <v>297.44507639497454</v>
      </c>
      <c r="E29" s="3">
        <f t="shared" si="2"/>
        <v>1.0708022750219084</v>
      </c>
    </row>
    <row r="30" spans="1:5" x14ac:dyDescent="0.25">
      <c r="A30" s="1" t="s">
        <v>23</v>
      </c>
      <c r="B30" s="4">
        <f t="shared" si="0"/>
        <v>29.081627825420345</v>
      </c>
      <c r="C30" s="4">
        <f t="shared" si="3"/>
        <v>271.5286821252335</v>
      </c>
      <c r="D30" s="3">
        <f t="shared" si="1"/>
        <v>292.79894745517112</v>
      </c>
      <c r="E30" s="3">
        <f t="shared" si="2"/>
        <v>1.0540762108386161</v>
      </c>
    </row>
    <row r="31" spans="1:5" x14ac:dyDescent="0.25">
      <c r="A31" s="1" t="s">
        <v>24</v>
      </c>
      <c r="B31" s="4">
        <f t="shared" si="0"/>
        <v>27.184290645910835</v>
      </c>
      <c r="C31" s="4">
        <f t="shared" si="3"/>
        <v>270.47460591439489</v>
      </c>
      <c r="D31" s="3">
        <f t="shared" si="1"/>
        <v>288.27876373739468</v>
      </c>
      <c r="E31" s="3">
        <f t="shared" si="2"/>
        <v>1.0378035494546207</v>
      </c>
    </row>
    <row r="32" spans="1:5" x14ac:dyDescent="0.25">
      <c r="A32" s="1" t="s">
        <v>25</v>
      </c>
      <c r="B32" s="4">
        <f t="shared" si="0"/>
        <v>25.316244256892514</v>
      </c>
      <c r="C32" s="4">
        <f t="shared" si="3"/>
        <v>269.43680236494026</v>
      </c>
      <c r="D32" s="3">
        <f t="shared" si="1"/>
        <v>283.8796930826939</v>
      </c>
      <c r="E32" s="3">
        <f t="shared" si="2"/>
        <v>1.0219668950976981</v>
      </c>
    </row>
    <row r="33" spans="1:2" x14ac:dyDescent="0.25">
      <c r="A33" s="1"/>
      <c r="B33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Spencer</dc:creator>
  <cp:lastModifiedBy>Roy Spencer</cp:lastModifiedBy>
  <dcterms:created xsi:type="dcterms:W3CDTF">2015-04-10T14:39:54Z</dcterms:created>
  <dcterms:modified xsi:type="dcterms:W3CDTF">2015-04-10T18:00:57Z</dcterms:modified>
</cp:coreProperties>
</file>