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35" yWindow="90" windowWidth="25560" windowHeight="149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16" i="1" l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15" i="1"/>
  <c r="D5" i="1"/>
  <c r="F5" i="1" s="1"/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5" i="1"/>
  <c r="G5" i="1" s="1"/>
  <c r="AP7" i="1"/>
  <c r="AP8" i="1" s="1"/>
  <c r="AP9" i="1" s="1"/>
  <c r="AP10" i="1" s="1"/>
  <c r="AP11" i="1" s="1"/>
  <c r="AP12" i="1" s="1"/>
  <c r="AP13" i="1" s="1"/>
  <c r="AP14" i="1" s="1"/>
  <c r="AP15" i="1" s="1"/>
  <c r="AP16" i="1" s="1"/>
  <c r="AP17" i="1" s="1"/>
  <c r="A270" i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D6" i="1" l="1"/>
  <c r="F6" i="1" s="1"/>
  <c r="G6" i="1" l="1"/>
  <c r="D7" i="1" l="1"/>
  <c r="F7" i="1" s="1"/>
  <c r="G7" i="1" l="1"/>
  <c r="D8" i="1" l="1"/>
  <c r="F8" i="1" s="1"/>
  <c r="D9" i="1" l="1"/>
  <c r="F9" i="1" s="1"/>
  <c r="G8" i="1"/>
  <c r="D10" i="1" l="1"/>
  <c r="F10" i="1" s="1"/>
  <c r="G9" i="1"/>
  <c r="D11" i="1" l="1"/>
  <c r="F11" i="1" s="1"/>
  <c r="G10" i="1"/>
  <c r="D12" i="1" l="1"/>
  <c r="F12" i="1" s="1"/>
  <c r="G11" i="1"/>
  <c r="D13" i="1" l="1"/>
  <c r="F13" i="1" s="1"/>
  <c r="G12" i="1"/>
  <c r="D14" i="1" l="1"/>
  <c r="F14" i="1" s="1"/>
  <c r="G13" i="1"/>
  <c r="D15" i="1" l="1"/>
  <c r="F15" i="1" s="1"/>
  <c r="G14" i="1"/>
  <c r="D16" i="1" l="1"/>
  <c r="F16" i="1" s="1"/>
  <c r="G15" i="1"/>
  <c r="D17" i="1" l="1"/>
  <c r="F17" i="1" s="1"/>
  <c r="G16" i="1"/>
  <c r="D18" i="1" l="1"/>
  <c r="F18" i="1" s="1"/>
  <c r="G17" i="1"/>
  <c r="D19" i="1" l="1"/>
  <c r="F19" i="1" s="1"/>
  <c r="G18" i="1"/>
  <c r="D20" i="1" l="1"/>
  <c r="F20" i="1" s="1"/>
  <c r="G19" i="1"/>
  <c r="D21" i="1" l="1"/>
  <c r="F21" i="1" s="1"/>
  <c r="G20" i="1"/>
  <c r="D22" i="1" l="1"/>
  <c r="F22" i="1" s="1"/>
  <c r="G21" i="1"/>
  <c r="D23" i="1" l="1"/>
  <c r="F23" i="1" s="1"/>
  <c r="G22" i="1"/>
  <c r="D24" i="1" l="1"/>
  <c r="F24" i="1" s="1"/>
  <c r="G23" i="1"/>
  <c r="D25" i="1" l="1"/>
  <c r="F25" i="1" s="1"/>
  <c r="G24" i="1"/>
  <c r="D26" i="1" l="1"/>
  <c r="F26" i="1" s="1"/>
  <c r="G25" i="1"/>
  <c r="D27" i="1" l="1"/>
  <c r="F27" i="1" s="1"/>
  <c r="G26" i="1"/>
  <c r="D28" i="1" l="1"/>
  <c r="F28" i="1" s="1"/>
  <c r="G27" i="1"/>
  <c r="D29" i="1" l="1"/>
  <c r="F29" i="1" s="1"/>
  <c r="G28" i="1"/>
  <c r="D30" i="1" l="1"/>
  <c r="F30" i="1" s="1"/>
  <c r="G29" i="1"/>
  <c r="D31" i="1" l="1"/>
  <c r="F31" i="1" s="1"/>
  <c r="G30" i="1"/>
  <c r="D32" i="1" l="1"/>
  <c r="F32" i="1" s="1"/>
  <c r="G31" i="1"/>
  <c r="D33" i="1" l="1"/>
  <c r="F33" i="1" s="1"/>
  <c r="G32" i="1"/>
  <c r="D34" i="1" l="1"/>
  <c r="F34" i="1" s="1"/>
  <c r="G33" i="1"/>
  <c r="D35" i="1" l="1"/>
  <c r="F35" i="1" s="1"/>
  <c r="G34" i="1"/>
  <c r="D36" i="1" l="1"/>
  <c r="F36" i="1" s="1"/>
  <c r="G35" i="1"/>
  <c r="D37" i="1" l="1"/>
  <c r="F37" i="1" s="1"/>
  <c r="G36" i="1"/>
  <c r="D38" i="1" l="1"/>
  <c r="F38" i="1" s="1"/>
  <c r="G37" i="1"/>
  <c r="D39" i="1" l="1"/>
  <c r="F39" i="1" s="1"/>
  <c r="G38" i="1"/>
  <c r="D40" i="1" l="1"/>
  <c r="F40" i="1" s="1"/>
  <c r="G39" i="1"/>
  <c r="D41" i="1" l="1"/>
  <c r="F41" i="1" s="1"/>
  <c r="G40" i="1"/>
  <c r="D42" i="1" l="1"/>
  <c r="F42" i="1" s="1"/>
  <c r="G41" i="1"/>
  <c r="D43" i="1" l="1"/>
  <c r="F43" i="1" s="1"/>
  <c r="G42" i="1"/>
  <c r="D44" i="1" l="1"/>
  <c r="F44" i="1" s="1"/>
  <c r="G43" i="1"/>
  <c r="D45" i="1" l="1"/>
  <c r="F45" i="1" s="1"/>
  <c r="G44" i="1"/>
  <c r="D46" i="1" l="1"/>
  <c r="F46" i="1" s="1"/>
  <c r="G45" i="1"/>
  <c r="D47" i="1" l="1"/>
  <c r="F47" i="1" s="1"/>
  <c r="G46" i="1"/>
  <c r="D48" i="1" l="1"/>
  <c r="F48" i="1" s="1"/>
  <c r="G47" i="1"/>
  <c r="D49" i="1" l="1"/>
  <c r="F49" i="1" s="1"/>
  <c r="G48" i="1"/>
  <c r="D50" i="1" l="1"/>
  <c r="F50" i="1" s="1"/>
  <c r="G49" i="1"/>
  <c r="D51" i="1" l="1"/>
  <c r="F51" i="1" s="1"/>
  <c r="G50" i="1"/>
  <c r="G51" i="1" l="1"/>
  <c r="D52" i="1" l="1"/>
  <c r="F52" i="1" s="1"/>
  <c r="D53" i="1" l="1"/>
  <c r="F53" i="1" s="1"/>
  <c r="G52" i="1"/>
  <c r="D54" i="1" l="1"/>
  <c r="F54" i="1" s="1"/>
  <c r="G53" i="1"/>
  <c r="D55" i="1" l="1"/>
  <c r="F55" i="1" s="1"/>
  <c r="G54" i="1"/>
  <c r="G55" i="1" l="1"/>
  <c r="D56" i="1"/>
  <c r="F56" i="1" s="1"/>
  <c r="D57" i="1" l="1"/>
  <c r="F57" i="1" s="1"/>
  <c r="G56" i="1"/>
  <c r="D58" i="1" l="1"/>
  <c r="F58" i="1" s="1"/>
  <c r="G57" i="1"/>
  <c r="D59" i="1" l="1"/>
  <c r="F59" i="1" s="1"/>
  <c r="G58" i="1"/>
  <c r="D60" i="1" l="1"/>
  <c r="F60" i="1" s="1"/>
  <c r="G59" i="1"/>
  <c r="D61" i="1" l="1"/>
  <c r="F61" i="1" s="1"/>
  <c r="G60" i="1"/>
  <c r="D62" i="1" l="1"/>
  <c r="F62" i="1" s="1"/>
  <c r="G61" i="1"/>
  <c r="D63" i="1" l="1"/>
  <c r="F63" i="1" s="1"/>
  <c r="G62" i="1"/>
  <c r="D64" i="1" l="1"/>
  <c r="F64" i="1" s="1"/>
  <c r="G63" i="1"/>
  <c r="D65" i="1" l="1"/>
  <c r="F65" i="1" s="1"/>
  <c r="G64" i="1"/>
  <c r="D66" i="1" l="1"/>
  <c r="F66" i="1" s="1"/>
  <c r="G65" i="1"/>
  <c r="D67" i="1" l="1"/>
  <c r="F67" i="1" s="1"/>
  <c r="G66" i="1"/>
  <c r="G67" i="1" l="1"/>
  <c r="D68" i="1" l="1"/>
  <c r="F68" i="1" s="1"/>
  <c r="D69" i="1" l="1"/>
  <c r="F69" i="1" s="1"/>
  <c r="G68" i="1"/>
  <c r="D70" i="1" l="1"/>
  <c r="F70" i="1" s="1"/>
  <c r="G69" i="1"/>
  <c r="D71" i="1" l="1"/>
  <c r="F71" i="1" s="1"/>
  <c r="G70" i="1"/>
  <c r="D72" i="1" l="1"/>
  <c r="F72" i="1" s="1"/>
  <c r="G71" i="1"/>
  <c r="D73" i="1" l="1"/>
  <c r="F73" i="1" s="1"/>
  <c r="G72" i="1"/>
  <c r="D74" i="1" l="1"/>
  <c r="F74" i="1" s="1"/>
  <c r="G73" i="1"/>
  <c r="D75" i="1" l="1"/>
  <c r="F75" i="1" s="1"/>
  <c r="G74" i="1"/>
  <c r="D76" i="1" l="1"/>
  <c r="F76" i="1" s="1"/>
  <c r="G75" i="1"/>
  <c r="D77" i="1" l="1"/>
  <c r="F77" i="1" s="1"/>
  <c r="G76" i="1"/>
  <c r="D78" i="1" l="1"/>
  <c r="F78" i="1" s="1"/>
  <c r="G77" i="1"/>
  <c r="D79" i="1" l="1"/>
  <c r="F79" i="1" s="1"/>
  <c r="G78" i="1"/>
  <c r="D80" i="1" l="1"/>
  <c r="F80" i="1" s="1"/>
  <c r="G79" i="1"/>
  <c r="D81" i="1" l="1"/>
  <c r="F81" i="1" s="1"/>
  <c r="G80" i="1"/>
  <c r="D82" i="1" l="1"/>
  <c r="F82" i="1" s="1"/>
  <c r="G81" i="1"/>
  <c r="D83" i="1" l="1"/>
  <c r="F83" i="1" s="1"/>
  <c r="G82" i="1"/>
  <c r="D84" i="1" l="1"/>
  <c r="F84" i="1" s="1"/>
  <c r="G83" i="1"/>
  <c r="D85" i="1" l="1"/>
  <c r="F85" i="1" s="1"/>
  <c r="G84" i="1"/>
  <c r="D86" i="1" l="1"/>
  <c r="F86" i="1" s="1"/>
  <c r="G85" i="1"/>
  <c r="D87" i="1" l="1"/>
  <c r="F87" i="1" s="1"/>
  <c r="G86" i="1"/>
  <c r="D88" i="1" l="1"/>
  <c r="F88" i="1" s="1"/>
  <c r="G87" i="1"/>
  <c r="D89" i="1" l="1"/>
  <c r="F89" i="1" s="1"/>
  <c r="G88" i="1"/>
  <c r="D90" i="1" l="1"/>
  <c r="F90" i="1" s="1"/>
  <c r="G89" i="1"/>
  <c r="D91" i="1" l="1"/>
  <c r="F91" i="1" s="1"/>
  <c r="G90" i="1"/>
  <c r="D92" i="1" l="1"/>
  <c r="F92" i="1" s="1"/>
  <c r="G91" i="1"/>
  <c r="D93" i="1" l="1"/>
  <c r="F93" i="1" s="1"/>
  <c r="G92" i="1"/>
  <c r="D94" i="1" l="1"/>
  <c r="F94" i="1" s="1"/>
  <c r="G93" i="1"/>
  <c r="D95" i="1" l="1"/>
  <c r="F95" i="1" s="1"/>
  <c r="G94" i="1"/>
  <c r="D96" i="1" l="1"/>
  <c r="F96" i="1" s="1"/>
  <c r="G95" i="1"/>
  <c r="D97" i="1" l="1"/>
  <c r="F97" i="1" s="1"/>
  <c r="G96" i="1"/>
  <c r="D98" i="1" l="1"/>
  <c r="F98" i="1" s="1"/>
  <c r="G97" i="1"/>
  <c r="D99" i="1" l="1"/>
  <c r="F99" i="1" s="1"/>
  <c r="G98" i="1"/>
  <c r="D100" i="1" l="1"/>
  <c r="F100" i="1" s="1"/>
  <c r="G99" i="1"/>
  <c r="D101" i="1" l="1"/>
  <c r="F101" i="1" s="1"/>
  <c r="G100" i="1"/>
  <c r="D102" i="1" l="1"/>
  <c r="F102" i="1" s="1"/>
  <c r="G101" i="1"/>
  <c r="D103" i="1" l="1"/>
  <c r="F103" i="1" s="1"/>
  <c r="G102" i="1"/>
  <c r="D104" i="1" l="1"/>
  <c r="F104" i="1" s="1"/>
  <c r="G103" i="1"/>
  <c r="D105" i="1" l="1"/>
  <c r="F105" i="1" s="1"/>
  <c r="G104" i="1"/>
  <c r="D106" i="1" l="1"/>
  <c r="F106" i="1" s="1"/>
  <c r="G105" i="1"/>
  <c r="D107" i="1" l="1"/>
  <c r="F107" i="1" s="1"/>
  <c r="G106" i="1"/>
  <c r="D108" i="1" l="1"/>
  <c r="F108" i="1" s="1"/>
  <c r="G107" i="1"/>
  <c r="D109" i="1" l="1"/>
  <c r="F109" i="1" s="1"/>
  <c r="G108" i="1"/>
  <c r="D110" i="1" l="1"/>
  <c r="F110" i="1" s="1"/>
  <c r="G109" i="1"/>
  <c r="D111" i="1" l="1"/>
  <c r="F111" i="1" s="1"/>
  <c r="G110" i="1"/>
  <c r="D112" i="1" l="1"/>
  <c r="F112" i="1" s="1"/>
  <c r="G111" i="1"/>
  <c r="D113" i="1" l="1"/>
  <c r="F113" i="1" s="1"/>
  <c r="G112" i="1"/>
  <c r="D114" i="1" l="1"/>
  <c r="F114" i="1" s="1"/>
  <c r="G113" i="1"/>
  <c r="D115" i="1" l="1"/>
  <c r="F115" i="1" s="1"/>
  <c r="G114" i="1"/>
  <c r="D116" i="1" l="1"/>
  <c r="F116" i="1" s="1"/>
  <c r="G115" i="1"/>
  <c r="D117" i="1" l="1"/>
  <c r="F117" i="1" s="1"/>
  <c r="G116" i="1"/>
  <c r="D118" i="1" l="1"/>
  <c r="F118" i="1" s="1"/>
  <c r="G117" i="1"/>
  <c r="D119" i="1" l="1"/>
  <c r="F119" i="1" s="1"/>
  <c r="G118" i="1"/>
  <c r="D120" i="1" l="1"/>
  <c r="F120" i="1" s="1"/>
  <c r="G119" i="1"/>
  <c r="D121" i="1" l="1"/>
  <c r="F121" i="1" s="1"/>
  <c r="G120" i="1"/>
  <c r="D122" i="1" l="1"/>
  <c r="F122" i="1" s="1"/>
  <c r="G121" i="1"/>
  <c r="D123" i="1" l="1"/>
  <c r="F123" i="1" s="1"/>
  <c r="G122" i="1"/>
  <c r="D124" i="1" l="1"/>
  <c r="F124" i="1" s="1"/>
  <c r="G123" i="1"/>
  <c r="D125" i="1" l="1"/>
  <c r="F125" i="1" s="1"/>
  <c r="G124" i="1"/>
  <c r="D126" i="1" l="1"/>
  <c r="F126" i="1" s="1"/>
  <c r="G125" i="1"/>
  <c r="D127" i="1" l="1"/>
  <c r="F127" i="1" s="1"/>
  <c r="G126" i="1"/>
  <c r="D128" i="1" l="1"/>
  <c r="F128" i="1" s="1"/>
  <c r="G127" i="1"/>
  <c r="D129" i="1" l="1"/>
  <c r="F129" i="1" s="1"/>
  <c r="G128" i="1"/>
  <c r="D130" i="1" l="1"/>
  <c r="F130" i="1" s="1"/>
  <c r="G129" i="1"/>
  <c r="D131" i="1" l="1"/>
  <c r="F131" i="1" s="1"/>
  <c r="G130" i="1"/>
  <c r="D132" i="1" l="1"/>
  <c r="F132" i="1" s="1"/>
  <c r="G131" i="1"/>
  <c r="D133" i="1" l="1"/>
  <c r="F133" i="1" s="1"/>
  <c r="G132" i="1"/>
  <c r="D134" i="1" l="1"/>
  <c r="F134" i="1" s="1"/>
  <c r="G133" i="1"/>
  <c r="D135" i="1" l="1"/>
  <c r="F135" i="1" s="1"/>
  <c r="G134" i="1"/>
  <c r="D136" i="1" l="1"/>
  <c r="F136" i="1" s="1"/>
  <c r="G135" i="1"/>
  <c r="D137" i="1" l="1"/>
  <c r="F137" i="1" s="1"/>
  <c r="G136" i="1"/>
  <c r="D138" i="1" l="1"/>
  <c r="F138" i="1" s="1"/>
  <c r="G137" i="1"/>
  <c r="D139" i="1" l="1"/>
  <c r="F139" i="1" s="1"/>
  <c r="G138" i="1"/>
  <c r="D140" i="1" l="1"/>
  <c r="F140" i="1" s="1"/>
  <c r="G139" i="1"/>
  <c r="D141" i="1" l="1"/>
  <c r="F141" i="1" s="1"/>
  <c r="G140" i="1"/>
  <c r="D142" i="1" l="1"/>
  <c r="F142" i="1" s="1"/>
  <c r="G141" i="1"/>
  <c r="D143" i="1" l="1"/>
  <c r="F143" i="1" s="1"/>
  <c r="G142" i="1"/>
  <c r="D144" i="1" l="1"/>
  <c r="F144" i="1" s="1"/>
  <c r="G143" i="1"/>
  <c r="D145" i="1" l="1"/>
  <c r="F145" i="1" s="1"/>
  <c r="G144" i="1"/>
  <c r="D146" i="1" l="1"/>
  <c r="F146" i="1" s="1"/>
  <c r="G145" i="1"/>
  <c r="D147" i="1" l="1"/>
  <c r="F147" i="1" s="1"/>
  <c r="G146" i="1"/>
  <c r="D148" i="1" l="1"/>
  <c r="F148" i="1" s="1"/>
  <c r="G147" i="1"/>
  <c r="D149" i="1" l="1"/>
  <c r="F149" i="1" s="1"/>
  <c r="G148" i="1"/>
  <c r="D150" i="1" l="1"/>
  <c r="F150" i="1" s="1"/>
  <c r="G149" i="1"/>
  <c r="D151" i="1" l="1"/>
  <c r="F151" i="1" s="1"/>
  <c r="G150" i="1"/>
  <c r="D152" i="1" l="1"/>
  <c r="F152" i="1" s="1"/>
  <c r="G151" i="1"/>
  <c r="D153" i="1" l="1"/>
  <c r="F153" i="1" s="1"/>
  <c r="G152" i="1"/>
  <c r="D154" i="1" l="1"/>
  <c r="F154" i="1" s="1"/>
  <c r="G153" i="1"/>
  <c r="D155" i="1" l="1"/>
  <c r="F155" i="1" s="1"/>
  <c r="G154" i="1"/>
  <c r="D156" i="1" l="1"/>
  <c r="F156" i="1" s="1"/>
  <c r="G155" i="1"/>
  <c r="D157" i="1" l="1"/>
  <c r="F157" i="1" s="1"/>
  <c r="G156" i="1"/>
  <c r="D158" i="1" l="1"/>
  <c r="F158" i="1" s="1"/>
  <c r="G157" i="1"/>
  <c r="D159" i="1" l="1"/>
  <c r="F159" i="1" s="1"/>
  <c r="G158" i="1"/>
  <c r="D160" i="1" l="1"/>
  <c r="F160" i="1" s="1"/>
  <c r="G159" i="1"/>
  <c r="D161" i="1" l="1"/>
  <c r="F161" i="1" s="1"/>
  <c r="G160" i="1"/>
  <c r="D162" i="1" l="1"/>
  <c r="F162" i="1" s="1"/>
  <c r="G161" i="1"/>
  <c r="D163" i="1" l="1"/>
  <c r="F163" i="1" s="1"/>
  <c r="G162" i="1"/>
  <c r="D164" i="1" l="1"/>
  <c r="F164" i="1" s="1"/>
  <c r="G163" i="1"/>
  <c r="D165" i="1" l="1"/>
  <c r="F165" i="1" s="1"/>
  <c r="G164" i="1"/>
  <c r="D166" i="1" l="1"/>
  <c r="F166" i="1" s="1"/>
  <c r="G165" i="1"/>
  <c r="D167" i="1" l="1"/>
  <c r="F167" i="1" s="1"/>
  <c r="G166" i="1"/>
  <c r="D168" i="1" l="1"/>
  <c r="F168" i="1" s="1"/>
  <c r="G167" i="1"/>
  <c r="D169" i="1" l="1"/>
  <c r="F169" i="1" s="1"/>
  <c r="G168" i="1"/>
  <c r="D170" i="1" l="1"/>
  <c r="F170" i="1" s="1"/>
  <c r="G169" i="1"/>
  <c r="D171" i="1" l="1"/>
  <c r="F171" i="1" s="1"/>
  <c r="G170" i="1"/>
  <c r="D172" i="1" l="1"/>
  <c r="F172" i="1" s="1"/>
  <c r="G171" i="1"/>
  <c r="D173" i="1" l="1"/>
  <c r="F173" i="1" s="1"/>
  <c r="G172" i="1"/>
  <c r="D174" i="1" l="1"/>
  <c r="F174" i="1" s="1"/>
  <c r="G173" i="1"/>
  <c r="D175" i="1" l="1"/>
  <c r="F175" i="1" s="1"/>
  <c r="G174" i="1"/>
  <c r="D176" i="1" l="1"/>
  <c r="F176" i="1" s="1"/>
  <c r="G175" i="1"/>
  <c r="D177" i="1" l="1"/>
  <c r="F177" i="1" s="1"/>
  <c r="G176" i="1"/>
  <c r="D178" i="1" l="1"/>
  <c r="F178" i="1" s="1"/>
  <c r="G177" i="1"/>
  <c r="D179" i="1" l="1"/>
  <c r="F179" i="1" s="1"/>
  <c r="G178" i="1"/>
  <c r="D180" i="1" l="1"/>
  <c r="F180" i="1" s="1"/>
  <c r="G179" i="1"/>
  <c r="D181" i="1" l="1"/>
  <c r="F181" i="1" s="1"/>
  <c r="G180" i="1"/>
  <c r="D182" i="1" l="1"/>
  <c r="F182" i="1" s="1"/>
  <c r="G181" i="1"/>
  <c r="D183" i="1" l="1"/>
  <c r="F183" i="1" s="1"/>
  <c r="G182" i="1"/>
  <c r="D184" i="1" l="1"/>
  <c r="F184" i="1" s="1"/>
  <c r="G183" i="1"/>
  <c r="D185" i="1" l="1"/>
  <c r="F185" i="1" s="1"/>
  <c r="G184" i="1"/>
  <c r="D186" i="1" l="1"/>
  <c r="F186" i="1" s="1"/>
  <c r="G185" i="1"/>
  <c r="D187" i="1" l="1"/>
  <c r="F187" i="1" s="1"/>
  <c r="G186" i="1"/>
  <c r="D188" i="1" l="1"/>
  <c r="F188" i="1" s="1"/>
  <c r="G187" i="1"/>
  <c r="D189" i="1" l="1"/>
  <c r="F189" i="1" s="1"/>
  <c r="G188" i="1"/>
  <c r="D190" i="1" l="1"/>
  <c r="F190" i="1" s="1"/>
  <c r="G189" i="1"/>
  <c r="D191" i="1" l="1"/>
  <c r="F191" i="1" s="1"/>
  <c r="G190" i="1"/>
  <c r="D192" i="1" l="1"/>
  <c r="F192" i="1" s="1"/>
  <c r="G191" i="1"/>
  <c r="D193" i="1" l="1"/>
  <c r="F193" i="1" s="1"/>
  <c r="G192" i="1"/>
  <c r="D194" i="1" l="1"/>
  <c r="F194" i="1" s="1"/>
  <c r="G193" i="1"/>
  <c r="G194" i="1" l="1"/>
  <c r="D195" i="1"/>
  <c r="F195" i="1" s="1"/>
  <c r="D196" i="1" l="1"/>
  <c r="F196" i="1" s="1"/>
  <c r="G195" i="1"/>
  <c r="D197" i="1" l="1"/>
  <c r="F197" i="1" s="1"/>
  <c r="G196" i="1"/>
  <c r="G197" i="1" l="1"/>
  <c r="D198" i="1" l="1"/>
  <c r="F198" i="1" s="1"/>
  <c r="D199" i="1" l="1"/>
  <c r="F199" i="1" s="1"/>
  <c r="G198" i="1"/>
  <c r="D200" i="1" l="1"/>
  <c r="F200" i="1" s="1"/>
  <c r="G199" i="1"/>
  <c r="D201" i="1" l="1"/>
  <c r="F201" i="1" s="1"/>
  <c r="G200" i="1"/>
  <c r="D202" i="1" l="1"/>
  <c r="F202" i="1" s="1"/>
  <c r="G201" i="1"/>
  <c r="D203" i="1" l="1"/>
  <c r="F203" i="1" s="1"/>
  <c r="G202" i="1"/>
  <c r="D204" i="1" l="1"/>
  <c r="F204" i="1" s="1"/>
  <c r="G203" i="1"/>
  <c r="D205" i="1" l="1"/>
  <c r="F205" i="1" s="1"/>
  <c r="G204" i="1"/>
  <c r="D206" i="1" l="1"/>
  <c r="F206" i="1" s="1"/>
  <c r="G205" i="1"/>
  <c r="D207" i="1" l="1"/>
  <c r="F207" i="1" s="1"/>
  <c r="G206" i="1"/>
  <c r="G207" i="1" l="1"/>
  <c r="D208" i="1"/>
  <c r="F208" i="1" s="1"/>
  <c r="D209" i="1" l="1"/>
  <c r="F209" i="1" s="1"/>
  <c r="G208" i="1"/>
  <c r="D210" i="1" l="1"/>
  <c r="F210" i="1" s="1"/>
  <c r="G209" i="1"/>
  <c r="D211" i="1" l="1"/>
  <c r="F211" i="1" s="1"/>
  <c r="G210" i="1"/>
  <c r="D212" i="1" l="1"/>
  <c r="F212" i="1" s="1"/>
  <c r="G211" i="1"/>
  <c r="D213" i="1" l="1"/>
  <c r="F213" i="1" s="1"/>
  <c r="G212" i="1"/>
  <c r="D214" i="1" l="1"/>
  <c r="F214" i="1" s="1"/>
  <c r="G213" i="1"/>
  <c r="G214" i="1" l="1"/>
  <c r="N214" i="1" l="1"/>
  <c r="D215" i="1"/>
  <c r="F215" i="1" s="1"/>
  <c r="O214" i="1" l="1"/>
  <c r="G215" i="1"/>
  <c r="H215" i="1" l="1"/>
  <c r="I215" i="1" s="1"/>
  <c r="D216" i="1"/>
  <c r="F216" i="1" s="1"/>
  <c r="N215" i="1"/>
  <c r="O215" i="1" l="1"/>
  <c r="G216" i="1"/>
  <c r="H216" i="1" l="1"/>
  <c r="I216" i="1" s="1"/>
  <c r="D217" i="1"/>
  <c r="F217" i="1" s="1"/>
  <c r="N216" i="1"/>
  <c r="O216" i="1" l="1"/>
  <c r="G217" i="1"/>
  <c r="H217" i="1" l="1"/>
  <c r="I217" i="1" s="1"/>
  <c r="D218" i="1"/>
  <c r="F218" i="1" s="1"/>
  <c r="N217" i="1"/>
  <c r="H218" i="1" l="1"/>
  <c r="I218" i="1" s="1"/>
  <c r="O217" i="1"/>
  <c r="G218" i="1"/>
  <c r="D219" i="1" l="1"/>
  <c r="F219" i="1" s="1"/>
  <c r="N218" i="1"/>
  <c r="H219" i="1" l="1"/>
  <c r="I219" i="1" s="1"/>
  <c r="O218" i="1"/>
  <c r="G219" i="1"/>
  <c r="D220" i="1" l="1"/>
  <c r="F220" i="1" s="1"/>
  <c r="N219" i="1"/>
  <c r="O219" i="1" s="1"/>
  <c r="H220" i="1" l="1"/>
  <c r="I220" i="1" s="1"/>
  <c r="G220" i="1"/>
  <c r="D221" i="1" l="1"/>
  <c r="F221" i="1" s="1"/>
  <c r="N220" i="1"/>
  <c r="O220" i="1" s="1"/>
  <c r="H221" i="1" l="1"/>
  <c r="I221" i="1" s="1"/>
  <c r="G221" i="1"/>
  <c r="D222" i="1" l="1"/>
  <c r="F222" i="1" s="1"/>
  <c r="N221" i="1"/>
  <c r="O221" i="1" s="1"/>
  <c r="H222" i="1" l="1"/>
  <c r="I222" i="1" s="1"/>
  <c r="G222" i="1"/>
  <c r="D223" i="1" l="1"/>
  <c r="F223" i="1" s="1"/>
  <c r="N222" i="1"/>
  <c r="O222" i="1" s="1"/>
  <c r="H223" i="1" l="1"/>
  <c r="I223" i="1" s="1"/>
  <c r="G223" i="1"/>
  <c r="D224" i="1" l="1"/>
  <c r="F224" i="1" s="1"/>
  <c r="N223" i="1"/>
  <c r="O223" i="1" s="1"/>
  <c r="H224" i="1" l="1"/>
  <c r="I224" i="1" s="1"/>
  <c r="G224" i="1"/>
  <c r="D225" i="1" l="1"/>
  <c r="F225" i="1" s="1"/>
  <c r="N224" i="1"/>
  <c r="O224" i="1" s="1"/>
  <c r="H225" i="1" l="1"/>
  <c r="I225" i="1" s="1"/>
  <c r="G225" i="1"/>
  <c r="D226" i="1" l="1"/>
  <c r="F226" i="1" s="1"/>
  <c r="N225" i="1"/>
  <c r="O225" i="1" s="1"/>
  <c r="H226" i="1" l="1"/>
  <c r="I226" i="1" s="1"/>
  <c r="G226" i="1"/>
  <c r="D227" i="1" l="1"/>
  <c r="F227" i="1" s="1"/>
  <c r="N226" i="1"/>
  <c r="O226" i="1" s="1"/>
  <c r="H227" i="1" l="1"/>
  <c r="I227" i="1" s="1"/>
  <c r="G227" i="1"/>
  <c r="D228" i="1" l="1"/>
  <c r="F228" i="1" s="1"/>
  <c r="N227" i="1"/>
  <c r="O227" i="1" s="1"/>
  <c r="H228" i="1" l="1"/>
  <c r="I228" i="1" s="1"/>
  <c r="G228" i="1"/>
  <c r="D229" i="1" l="1"/>
  <c r="F229" i="1" s="1"/>
  <c r="N228" i="1"/>
  <c r="O228" i="1" s="1"/>
  <c r="H229" i="1" l="1"/>
  <c r="I229" i="1" s="1"/>
  <c r="G229" i="1"/>
  <c r="D230" i="1" l="1"/>
  <c r="F230" i="1" s="1"/>
  <c r="N229" i="1"/>
  <c r="O229" i="1" s="1"/>
  <c r="G230" i="1" l="1"/>
  <c r="H230" i="1"/>
  <c r="I230" i="1" s="1"/>
  <c r="D231" i="1" l="1"/>
  <c r="F231" i="1" s="1"/>
  <c r="N230" i="1"/>
  <c r="O230" i="1" s="1"/>
  <c r="H231" i="1" l="1"/>
  <c r="I231" i="1" s="1"/>
  <c r="G231" i="1"/>
  <c r="D232" i="1" l="1"/>
  <c r="F232" i="1" s="1"/>
  <c r="N231" i="1"/>
  <c r="O231" i="1" s="1"/>
  <c r="H232" i="1" l="1"/>
  <c r="I232" i="1" s="1"/>
  <c r="G232" i="1"/>
  <c r="D233" i="1" l="1"/>
  <c r="F233" i="1" s="1"/>
  <c r="N232" i="1"/>
  <c r="O232" i="1" s="1"/>
  <c r="G233" i="1" l="1"/>
  <c r="H233" i="1"/>
  <c r="I233" i="1" s="1"/>
  <c r="D234" i="1" l="1"/>
  <c r="F234" i="1" s="1"/>
  <c r="N233" i="1"/>
  <c r="O233" i="1" s="1"/>
  <c r="H234" i="1" l="1"/>
  <c r="I234" i="1" s="1"/>
  <c r="G234" i="1"/>
  <c r="D235" i="1" l="1"/>
  <c r="F235" i="1" s="1"/>
  <c r="N234" i="1"/>
  <c r="O234" i="1" s="1"/>
  <c r="H235" i="1" l="1"/>
  <c r="I235" i="1" s="1"/>
  <c r="G235" i="1"/>
  <c r="D236" i="1" l="1"/>
  <c r="F236" i="1" s="1"/>
  <c r="N235" i="1"/>
  <c r="O235" i="1" s="1"/>
  <c r="G236" i="1" l="1"/>
  <c r="H236" i="1"/>
  <c r="I236" i="1" s="1"/>
  <c r="D237" i="1" l="1"/>
  <c r="F237" i="1" s="1"/>
  <c r="N236" i="1"/>
  <c r="O236" i="1" s="1"/>
  <c r="G237" i="1" l="1"/>
  <c r="H237" i="1" l="1"/>
  <c r="I237" i="1" s="1"/>
  <c r="D238" i="1"/>
  <c r="F238" i="1" s="1"/>
  <c r="N237" i="1"/>
  <c r="O237" i="1" s="1"/>
  <c r="G238" i="1" l="1"/>
  <c r="H238" i="1" l="1"/>
  <c r="I238" i="1" s="1"/>
  <c r="D239" i="1"/>
  <c r="F239" i="1" s="1"/>
  <c r="N238" i="1"/>
  <c r="O238" i="1" s="1"/>
  <c r="G239" i="1" l="1"/>
  <c r="H239" i="1" l="1"/>
  <c r="I239" i="1" s="1"/>
  <c r="D240" i="1"/>
  <c r="F240" i="1" s="1"/>
  <c r="N239" i="1"/>
  <c r="O239" i="1" s="1"/>
  <c r="G240" i="1" l="1"/>
  <c r="H240" i="1" l="1"/>
  <c r="I240" i="1" s="1"/>
  <c r="D241" i="1"/>
  <c r="F241" i="1" s="1"/>
  <c r="N240" i="1"/>
  <c r="O240" i="1" s="1"/>
  <c r="G241" i="1" l="1"/>
  <c r="H241" i="1"/>
  <c r="I241" i="1" s="1"/>
  <c r="D242" i="1" l="1"/>
  <c r="F242" i="1" s="1"/>
  <c r="N241" i="1"/>
  <c r="O241" i="1" s="1"/>
  <c r="G242" i="1" l="1"/>
  <c r="H242" i="1" l="1"/>
  <c r="I242" i="1" s="1"/>
  <c r="D243" i="1"/>
  <c r="F243" i="1" s="1"/>
  <c r="N242" i="1"/>
  <c r="O242" i="1" s="1"/>
  <c r="G243" i="1" l="1"/>
  <c r="H243" i="1" l="1"/>
  <c r="I243" i="1" s="1"/>
  <c r="D244" i="1"/>
  <c r="F244" i="1" s="1"/>
  <c r="N243" i="1"/>
  <c r="O243" i="1" s="1"/>
  <c r="G244" i="1" l="1"/>
  <c r="H244" i="1" l="1"/>
  <c r="I244" i="1" s="1"/>
  <c r="D245" i="1"/>
  <c r="F245" i="1" s="1"/>
  <c r="N244" i="1"/>
  <c r="O244" i="1" s="1"/>
  <c r="G245" i="1" l="1"/>
  <c r="H245" i="1" l="1"/>
  <c r="I245" i="1" s="1"/>
  <c r="D246" i="1"/>
  <c r="F246" i="1" s="1"/>
  <c r="N245" i="1"/>
  <c r="O245" i="1" s="1"/>
  <c r="G246" i="1" l="1"/>
  <c r="H246" i="1" l="1"/>
  <c r="I246" i="1" s="1"/>
  <c r="D247" i="1"/>
  <c r="F247" i="1" s="1"/>
  <c r="N246" i="1"/>
  <c r="O246" i="1" s="1"/>
  <c r="G247" i="1" l="1"/>
  <c r="H247" i="1" l="1"/>
  <c r="I247" i="1" s="1"/>
  <c r="D248" i="1"/>
  <c r="F248" i="1" s="1"/>
  <c r="N247" i="1"/>
  <c r="O247" i="1" s="1"/>
  <c r="G248" i="1" l="1"/>
  <c r="H248" i="1" l="1"/>
  <c r="I248" i="1" s="1"/>
  <c r="D249" i="1"/>
  <c r="F249" i="1" s="1"/>
  <c r="N248" i="1"/>
  <c r="O248" i="1" s="1"/>
  <c r="G249" i="1" l="1"/>
  <c r="H249" i="1" l="1"/>
  <c r="I249" i="1" s="1"/>
  <c r="D250" i="1"/>
  <c r="F250" i="1" s="1"/>
  <c r="N249" i="1"/>
  <c r="O249" i="1" s="1"/>
  <c r="G250" i="1" l="1"/>
  <c r="H250" i="1" l="1"/>
  <c r="I250" i="1" s="1"/>
  <c r="D251" i="1"/>
  <c r="F251" i="1" s="1"/>
  <c r="N250" i="1"/>
  <c r="O250" i="1" s="1"/>
  <c r="G251" i="1" l="1"/>
  <c r="H251" i="1" l="1"/>
  <c r="I251" i="1" s="1"/>
  <c r="D252" i="1"/>
  <c r="F252" i="1" s="1"/>
  <c r="N251" i="1"/>
  <c r="O251" i="1" s="1"/>
  <c r="G252" i="1" l="1"/>
  <c r="H252" i="1" l="1"/>
  <c r="I252" i="1" s="1"/>
  <c r="D253" i="1"/>
  <c r="F253" i="1" s="1"/>
  <c r="N252" i="1"/>
  <c r="O252" i="1" s="1"/>
  <c r="G253" i="1" l="1"/>
  <c r="H253" i="1" l="1"/>
  <c r="I253" i="1" s="1"/>
  <c r="D254" i="1"/>
  <c r="F254" i="1" s="1"/>
  <c r="N253" i="1"/>
  <c r="O253" i="1" s="1"/>
  <c r="G254" i="1" l="1"/>
  <c r="H254" i="1" l="1"/>
  <c r="I254" i="1" s="1"/>
  <c r="D255" i="1"/>
  <c r="F255" i="1" s="1"/>
  <c r="N254" i="1"/>
  <c r="O254" i="1" s="1"/>
  <c r="G255" i="1" l="1"/>
  <c r="H255" i="1" l="1"/>
  <c r="I255" i="1" s="1"/>
  <c r="D256" i="1"/>
  <c r="F256" i="1" s="1"/>
  <c r="N255" i="1"/>
  <c r="O255" i="1" s="1"/>
  <c r="G256" i="1" l="1"/>
  <c r="H256" i="1" l="1"/>
  <c r="I256" i="1" s="1"/>
  <c r="D257" i="1"/>
  <c r="F257" i="1" s="1"/>
  <c r="N256" i="1"/>
  <c r="O256" i="1" s="1"/>
  <c r="G257" i="1" l="1"/>
  <c r="H257" i="1" l="1"/>
  <c r="I257" i="1" s="1"/>
  <c r="D258" i="1"/>
  <c r="F258" i="1" s="1"/>
  <c r="N257" i="1"/>
  <c r="O257" i="1" s="1"/>
  <c r="G258" i="1" l="1"/>
  <c r="H258" i="1" l="1"/>
  <c r="I258" i="1" s="1"/>
  <c r="D259" i="1"/>
  <c r="F259" i="1" s="1"/>
  <c r="N258" i="1"/>
  <c r="O258" i="1" s="1"/>
  <c r="G259" i="1" l="1"/>
  <c r="H259" i="1" l="1"/>
  <c r="I259" i="1" s="1"/>
  <c r="D260" i="1"/>
  <c r="F260" i="1" s="1"/>
  <c r="N259" i="1"/>
  <c r="O259" i="1" s="1"/>
  <c r="G260" i="1" l="1"/>
  <c r="H260" i="1" l="1"/>
  <c r="I260" i="1" s="1"/>
  <c r="D261" i="1"/>
  <c r="F261" i="1" s="1"/>
  <c r="N260" i="1"/>
  <c r="O260" i="1" s="1"/>
  <c r="G261" i="1" l="1"/>
  <c r="H261" i="1" l="1"/>
  <c r="I261" i="1" s="1"/>
  <c r="D262" i="1"/>
  <c r="F262" i="1" s="1"/>
  <c r="N261" i="1"/>
  <c r="O261" i="1" s="1"/>
  <c r="G262" i="1" l="1"/>
  <c r="H262" i="1" l="1"/>
  <c r="I262" i="1" s="1"/>
  <c r="D263" i="1"/>
  <c r="F263" i="1" s="1"/>
  <c r="N262" i="1"/>
  <c r="O262" i="1" s="1"/>
  <c r="G263" i="1" l="1"/>
  <c r="H263" i="1" l="1"/>
  <c r="I263" i="1" s="1"/>
  <c r="D264" i="1"/>
  <c r="F264" i="1" s="1"/>
  <c r="N263" i="1"/>
  <c r="O263" i="1" s="1"/>
  <c r="G264" i="1" l="1"/>
  <c r="H264" i="1" l="1"/>
  <c r="I264" i="1" s="1"/>
  <c r="D265" i="1"/>
  <c r="F265" i="1" s="1"/>
  <c r="N264" i="1"/>
  <c r="O264" i="1" s="1"/>
  <c r="G265" i="1" l="1"/>
  <c r="H265" i="1" l="1"/>
  <c r="I265" i="1" s="1"/>
  <c r="D266" i="1"/>
  <c r="F266" i="1" s="1"/>
  <c r="N265" i="1"/>
  <c r="O265" i="1" s="1"/>
  <c r="G266" i="1" l="1"/>
  <c r="H266" i="1" l="1"/>
  <c r="I266" i="1" s="1"/>
  <c r="D267" i="1"/>
  <c r="F267" i="1" s="1"/>
  <c r="N266" i="1"/>
  <c r="O266" i="1" s="1"/>
  <c r="G267" i="1" l="1"/>
  <c r="H267" i="1" l="1"/>
  <c r="I267" i="1" s="1"/>
  <c r="D268" i="1"/>
  <c r="F268" i="1" s="1"/>
  <c r="N267" i="1"/>
  <c r="O267" i="1" s="1"/>
  <c r="G268" i="1" l="1"/>
  <c r="H268" i="1" l="1"/>
  <c r="I268" i="1" s="1"/>
  <c r="D269" i="1"/>
  <c r="F269" i="1" s="1"/>
  <c r="N268" i="1"/>
  <c r="O268" i="1" s="1"/>
  <c r="G269" i="1" l="1"/>
  <c r="H269" i="1" l="1"/>
  <c r="I269" i="1" s="1"/>
  <c r="D270" i="1"/>
  <c r="F270" i="1" s="1"/>
  <c r="N269" i="1"/>
  <c r="O269" i="1" s="1"/>
  <c r="G270" i="1" l="1"/>
  <c r="H270" i="1" l="1"/>
  <c r="I270" i="1" s="1"/>
  <c r="D271" i="1"/>
  <c r="F271" i="1" s="1"/>
  <c r="N270" i="1"/>
  <c r="O270" i="1" s="1"/>
  <c r="G271" i="1" l="1"/>
  <c r="H271" i="1" l="1"/>
  <c r="I271" i="1" s="1"/>
  <c r="D272" i="1"/>
  <c r="F272" i="1" s="1"/>
  <c r="N271" i="1"/>
  <c r="O271" i="1" s="1"/>
  <c r="G272" i="1" l="1"/>
  <c r="H272" i="1" l="1"/>
  <c r="I272" i="1" s="1"/>
  <c r="D273" i="1"/>
  <c r="F273" i="1" s="1"/>
  <c r="N272" i="1"/>
  <c r="O272" i="1" s="1"/>
  <c r="G273" i="1" l="1"/>
  <c r="H273" i="1" l="1"/>
  <c r="I273" i="1" s="1"/>
  <c r="N11" i="1" s="1"/>
  <c r="D274" i="1"/>
  <c r="F274" i="1" s="1"/>
  <c r="N273" i="1"/>
  <c r="O273" i="1" l="1"/>
  <c r="N4" i="1"/>
  <c r="N8" i="1"/>
  <c r="G274" i="1"/>
  <c r="D275" i="1" l="1"/>
  <c r="F275" i="1" s="1"/>
  <c r="G275" i="1" l="1"/>
  <c r="D276" i="1"/>
  <c r="G276" i="1" s="1"/>
  <c r="F276" i="1" l="1"/>
  <c r="D277" i="1" l="1"/>
  <c r="G277" i="1" s="1"/>
  <c r="F277" i="1" l="1"/>
  <c r="D278" i="1" s="1"/>
  <c r="G278" i="1" s="1"/>
  <c r="F278" i="1" l="1"/>
  <c r="D279" i="1" s="1"/>
  <c r="G279" i="1" s="1"/>
  <c r="F279" i="1" l="1"/>
  <c r="D280" i="1" s="1"/>
  <c r="G280" i="1" s="1"/>
  <c r="F280" i="1" l="1"/>
  <c r="D281" i="1" s="1"/>
  <c r="G281" i="1" s="1"/>
  <c r="F281" i="1" l="1"/>
  <c r="D282" i="1" s="1"/>
  <c r="G282" i="1" s="1"/>
  <c r="F282" i="1" l="1"/>
  <c r="D283" i="1" s="1"/>
  <c r="G283" i="1" s="1"/>
  <c r="F283" i="1" l="1"/>
  <c r="D284" i="1" s="1"/>
  <c r="G284" i="1" s="1"/>
  <c r="F284" i="1" l="1"/>
  <c r="D285" i="1" s="1"/>
  <c r="G285" i="1" s="1"/>
  <c r="F285" i="1" l="1"/>
  <c r="D286" i="1" s="1"/>
  <c r="G286" i="1" s="1"/>
  <c r="F286" i="1" l="1"/>
  <c r="D287" i="1" s="1"/>
  <c r="G287" i="1" s="1"/>
  <c r="F287" i="1" l="1"/>
  <c r="D288" i="1" s="1"/>
  <c r="G288" i="1" s="1"/>
  <c r="F288" i="1" l="1"/>
  <c r="D289" i="1" s="1"/>
  <c r="G289" i="1" s="1"/>
  <c r="F289" i="1" l="1"/>
  <c r="D290" i="1" s="1"/>
  <c r="G290" i="1" s="1"/>
  <c r="F290" i="1" l="1"/>
  <c r="D291" i="1" s="1"/>
  <c r="G291" i="1" s="1"/>
  <c r="F291" i="1" l="1"/>
  <c r="D292" i="1" s="1"/>
  <c r="G292" i="1" s="1"/>
  <c r="F292" i="1" l="1"/>
  <c r="D293" i="1" s="1"/>
  <c r="F293" i="1" l="1"/>
  <c r="D294" i="1" s="1"/>
  <c r="G294" i="1" s="1"/>
  <c r="G293" i="1"/>
  <c r="F294" i="1" l="1"/>
  <c r="D295" i="1" s="1"/>
  <c r="G295" i="1" s="1"/>
  <c r="F295" i="1" l="1"/>
  <c r="D296" i="1" s="1"/>
  <c r="G296" i="1" s="1"/>
  <c r="F296" i="1" l="1"/>
  <c r="D297" i="1" s="1"/>
  <c r="G297" i="1" s="1"/>
  <c r="F297" i="1" l="1"/>
  <c r="D298" i="1" s="1"/>
  <c r="F298" i="1" l="1"/>
  <c r="G298" i="1"/>
  <c r="D299" i="1" l="1"/>
  <c r="G299" i="1" s="1"/>
  <c r="F299" i="1" l="1"/>
  <c r="D300" i="1" l="1"/>
  <c r="G300" i="1" s="1"/>
  <c r="F300" i="1" l="1"/>
  <c r="D301" i="1" s="1"/>
  <c r="G301" i="1" s="1"/>
  <c r="F301" i="1" l="1"/>
  <c r="D302" i="1" l="1"/>
  <c r="G302" i="1" s="1"/>
  <c r="F302" i="1" l="1"/>
  <c r="D303" i="1" s="1"/>
  <c r="G303" i="1" s="1"/>
  <c r="F303" i="1" l="1"/>
  <c r="D304" i="1" l="1"/>
  <c r="G304" i="1" s="1"/>
  <c r="F304" i="1" l="1"/>
  <c r="D305" i="1" s="1"/>
  <c r="G305" i="1" s="1"/>
  <c r="F305" i="1" l="1"/>
  <c r="D306" i="1" l="1"/>
  <c r="G306" i="1" s="1"/>
  <c r="F306" i="1" l="1"/>
  <c r="D307" i="1" l="1"/>
  <c r="G307" i="1" s="1"/>
  <c r="F307" i="1" l="1"/>
  <c r="D308" i="1" l="1"/>
  <c r="G308" i="1" s="1"/>
  <c r="F308" i="1" l="1"/>
  <c r="D309" i="1" s="1"/>
  <c r="G309" i="1" s="1"/>
  <c r="F309" i="1" l="1"/>
  <c r="D310" i="1" l="1"/>
  <c r="G310" i="1" s="1"/>
  <c r="F310" i="1" l="1"/>
  <c r="D311" i="1" s="1"/>
  <c r="G311" i="1" s="1"/>
  <c r="F311" i="1" l="1"/>
  <c r="D312" i="1" l="1"/>
  <c r="G312" i="1" s="1"/>
  <c r="F312" i="1" l="1"/>
  <c r="D313" i="1" s="1"/>
  <c r="G313" i="1" s="1"/>
  <c r="F313" i="1" l="1"/>
  <c r="D314" i="1" l="1"/>
  <c r="G314" i="1" s="1"/>
  <c r="F314" i="1" l="1"/>
  <c r="D315" i="1" s="1"/>
  <c r="G315" i="1" s="1"/>
  <c r="F315" i="1" l="1"/>
  <c r="D316" i="1" l="1"/>
  <c r="G316" i="1" s="1"/>
  <c r="F316" i="1" l="1"/>
  <c r="D317" i="1" s="1"/>
  <c r="G317" i="1" s="1"/>
  <c r="F317" i="1" l="1"/>
  <c r="D318" i="1" l="1"/>
  <c r="G318" i="1" s="1"/>
  <c r="F318" i="1" l="1"/>
  <c r="D319" i="1" l="1"/>
  <c r="G319" i="1" s="1"/>
  <c r="F319" i="1" l="1"/>
  <c r="D320" i="1" l="1"/>
  <c r="G320" i="1" s="1"/>
  <c r="F320" i="1" l="1"/>
  <c r="D321" i="1" l="1"/>
  <c r="G321" i="1" s="1"/>
  <c r="F321" i="1" l="1"/>
  <c r="D322" i="1" s="1"/>
  <c r="G322" i="1" l="1"/>
  <c r="F322" i="1"/>
  <c r="D323" i="1" l="1"/>
  <c r="F323" i="1" s="1"/>
  <c r="G323" i="1" l="1"/>
  <c r="D324" i="1" l="1"/>
  <c r="G324" i="1" l="1"/>
  <c r="F324" i="1"/>
  <c r="D325" i="1" s="1"/>
  <c r="G325" i="1" s="1"/>
  <c r="F325" i="1" l="1"/>
  <c r="D326" i="1" l="1"/>
  <c r="G326" i="1" s="1"/>
  <c r="F326" i="1" l="1"/>
  <c r="D327" i="1" l="1"/>
  <c r="G327" i="1" l="1"/>
  <c r="F327" i="1"/>
  <c r="D328" i="1" l="1"/>
  <c r="G328" i="1" s="1"/>
  <c r="F328" i="1" l="1"/>
  <c r="D329" i="1" s="1"/>
  <c r="G329" i="1" s="1"/>
  <c r="F329" i="1" l="1"/>
  <c r="D330" i="1" s="1"/>
  <c r="G330" i="1" s="1"/>
  <c r="F330" i="1" l="1"/>
  <c r="D331" i="1" s="1"/>
  <c r="G331" i="1" s="1"/>
  <c r="F331" i="1" l="1"/>
  <c r="D332" i="1" l="1"/>
  <c r="G332" i="1" l="1"/>
  <c r="F332" i="1"/>
  <c r="D333" i="1" s="1"/>
  <c r="G333" i="1" s="1"/>
  <c r="F333" i="1" l="1"/>
  <c r="D334" i="1" l="1"/>
  <c r="G334" i="1" s="1"/>
  <c r="F334" i="1" l="1"/>
  <c r="D335" i="1" s="1"/>
  <c r="G335" i="1" s="1"/>
  <c r="F335" i="1" l="1"/>
  <c r="D336" i="1" l="1"/>
  <c r="G336" i="1" l="1"/>
  <c r="F336" i="1"/>
  <c r="D337" i="1" l="1"/>
  <c r="G337" i="1" s="1"/>
  <c r="F337" i="1" l="1"/>
  <c r="D338" i="1" s="1"/>
  <c r="G338" i="1" s="1"/>
  <c r="F338" i="1" l="1"/>
  <c r="D339" i="1" l="1"/>
  <c r="G339" i="1" l="1"/>
  <c r="F339" i="1"/>
  <c r="D340" i="1" s="1"/>
  <c r="G340" i="1" s="1"/>
  <c r="F340" i="1" l="1"/>
  <c r="D341" i="1" l="1"/>
  <c r="G341" i="1" s="1"/>
  <c r="F341" i="1" l="1"/>
  <c r="D342" i="1" s="1"/>
  <c r="G342" i="1" s="1"/>
  <c r="F342" i="1" l="1"/>
  <c r="D343" i="1" l="1"/>
  <c r="G343" i="1" l="1"/>
  <c r="F343" i="1"/>
  <c r="D344" i="1" s="1"/>
  <c r="G344" i="1" s="1"/>
  <c r="F344" i="1" l="1"/>
  <c r="D345" i="1" l="1"/>
  <c r="G345" i="1" s="1"/>
  <c r="F345" i="1" l="1"/>
  <c r="D346" i="1" s="1"/>
  <c r="G346" i="1" s="1"/>
  <c r="F346" i="1" l="1"/>
  <c r="D347" i="1" l="1"/>
  <c r="G347" i="1" l="1"/>
  <c r="F347" i="1"/>
  <c r="D348" i="1" s="1"/>
  <c r="G348" i="1" s="1"/>
  <c r="F348" i="1" l="1"/>
  <c r="D349" i="1" l="1"/>
  <c r="G349" i="1" s="1"/>
  <c r="F349" i="1" l="1"/>
  <c r="D350" i="1" s="1"/>
  <c r="G350" i="1" s="1"/>
  <c r="F350" i="1" l="1"/>
  <c r="D351" i="1" s="1"/>
  <c r="G351" i="1" s="1"/>
  <c r="F351" i="1" l="1"/>
  <c r="D352" i="1" l="1"/>
  <c r="G352" i="1" l="1"/>
  <c r="F352" i="1"/>
  <c r="D353" i="1" s="1"/>
  <c r="G353" i="1" s="1"/>
  <c r="F353" i="1" l="1"/>
  <c r="D354" i="1" l="1"/>
  <c r="G354" i="1" l="1"/>
  <c r="F354" i="1"/>
  <c r="D355" i="1" s="1"/>
  <c r="G355" i="1" s="1"/>
  <c r="F355" i="1" l="1"/>
  <c r="D356" i="1" l="1"/>
  <c r="G356" i="1" s="1"/>
  <c r="F356" i="1" l="1"/>
  <c r="D357" i="1" l="1"/>
  <c r="G357" i="1" l="1"/>
  <c r="F357" i="1"/>
  <c r="D358" i="1" s="1"/>
  <c r="G358" i="1" s="1"/>
  <c r="F358" i="1" l="1"/>
  <c r="D359" i="1" l="1"/>
  <c r="G359" i="1" s="1"/>
  <c r="F359" i="1" l="1"/>
  <c r="D360" i="1" s="1"/>
  <c r="G360" i="1" s="1"/>
  <c r="F360" i="1" l="1"/>
  <c r="D361" i="1" l="1"/>
  <c r="G361" i="1" l="1"/>
  <c r="F361" i="1"/>
  <c r="D362" i="1" s="1"/>
  <c r="G362" i="1" s="1"/>
  <c r="F362" i="1" l="1"/>
  <c r="D363" i="1" l="1"/>
  <c r="G363" i="1" s="1"/>
  <c r="F363" i="1" l="1"/>
  <c r="D364" i="1" l="1"/>
  <c r="G364" i="1" s="1"/>
  <c r="F364" i="1" l="1"/>
  <c r="D365" i="1" s="1"/>
  <c r="G365" i="1" s="1"/>
  <c r="F365" i="1" l="1"/>
  <c r="D366" i="1" l="1"/>
  <c r="G366" i="1" s="1"/>
  <c r="F366" i="1" l="1"/>
  <c r="D367" i="1" s="1"/>
  <c r="G367" i="1" s="1"/>
  <c r="F367" i="1" l="1"/>
  <c r="D368" i="1" l="1"/>
  <c r="G368" i="1" l="1"/>
  <c r="F368" i="1"/>
  <c r="D369" i="1" s="1"/>
  <c r="G369" i="1" s="1"/>
  <c r="F369" i="1" l="1"/>
  <c r="D370" i="1" l="1"/>
  <c r="G370" i="1" s="1"/>
  <c r="F370" i="1" l="1"/>
  <c r="D371" i="1" s="1"/>
  <c r="G371" i="1" s="1"/>
  <c r="F371" i="1" l="1"/>
  <c r="D372" i="1" l="1"/>
  <c r="G372" i="1" l="1"/>
  <c r="F372" i="1"/>
  <c r="D373" i="1" s="1"/>
  <c r="G373" i="1" s="1"/>
  <c r="F373" i="1" l="1"/>
  <c r="D374" i="1" l="1"/>
  <c r="G374" i="1" s="1"/>
  <c r="F374" i="1" l="1"/>
  <c r="D375" i="1" s="1"/>
  <c r="G375" i="1" s="1"/>
  <c r="F375" i="1" l="1"/>
  <c r="D376" i="1" l="1"/>
  <c r="G376" i="1" l="1"/>
  <c r="F376" i="1"/>
  <c r="D377" i="1" l="1"/>
  <c r="G377" i="1" s="1"/>
  <c r="F377" i="1" l="1"/>
  <c r="D378" i="1" s="1"/>
  <c r="G378" i="1" s="1"/>
  <c r="F378" i="1" l="1"/>
  <c r="D379" i="1" s="1"/>
  <c r="G379" i="1" s="1"/>
  <c r="F379" i="1" l="1"/>
  <c r="D380" i="1" l="1"/>
  <c r="G380" i="1" s="1"/>
  <c r="F380" i="1" l="1"/>
  <c r="D381" i="1" s="1"/>
  <c r="G381" i="1" s="1"/>
  <c r="F381" i="1" l="1"/>
  <c r="D382" i="1" l="1"/>
  <c r="G382" i="1" s="1"/>
  <c r="F382" i="1" l="1"/>
  <c r="D383" i="1" s="1"/>
  <c r="G383" i="1" s="1"/>
  <c r="F383" i="1" l="1"/>
  <c r="D384" i="1" s="1"/>
  <c r="G384" i="1" s="1"/>
  <c r="F384" i="1" l="1"/>
  <c r="D385" i="1" s="1"/>
  <c r="G385" i="1" s="1"/>
  <c r="F385" i="1" l="1"/>
  <c r="D386" i="1" l="1"/>
  <c r="G386" i="1" s="1"/>
  <c r="F386" i="1" l="1"/>
  <c r="D387" i="1" s="1"/>
  <c r="G387" i="1" s="1"/>
  <c r="F387" i="1" l="1"/>
  <c r="D388" i="1" l="1"/>
  <c r="G388" i="1" s="1"/>
  <c r="F388" i="1" l="1"/>
  <c r="D389" i="1" s="1"/>
  <c r="G389" i="1" s="1"/>
  <c r="F389" i="1" l="1"/>
  <c r="D390" i="1" l="1"/>
  <c r="G390" i="1" s="1"/>
  <c r="F390" i="1" l="1"/>
  <c r="D391" i="1" s="1"/>
  <c r="G391" i="1" s="1"/>
  <c r="F391" i="1" l="1"/>
  <c r="D392" i="1" l="1"/>
  <c r="G392" i="1" s="1"/>
  <c r="F392" i="1" l="1"/>
  <c r="D393" i="1" s="1"/>
  <c r="G393" i="1" s="1"/>
  <c r="F393" i="1" l="1"/>
  <c r="D394" i="1" l="1"/>
  <c r="G394" i="1" s="1"/>
  <c r="F394" i="1" l="1"/>
  <c r="D395" i="1" s="1"/>
  <c r="G395" i="1" s="1"/>
  <c r="F395" i="1" l="1"/>
  <c r="D396" i="1" l="1"/>
  <c r="G396" i="1" s="1"/>
  <c r="F396" i="1" l="1"/>
  <c r="D397" i="1" s="1"/>
  <c r="G397" i="1" s="1"/>
  <c r="F397" i="1" l="1"/>
  <c r="D398" i="1" l="1"/>
  <c r="G398" i="1" s="1"/>
  <c r="F398" i="1" l="1"/>
  <c r="D399" i="1" s="1"/>
  <c r="G399" i="1" s="1"/>
  <c r="F399" i="1" l="1"/>
  <c r="D400" i="1" l="1"/>
  <c r="G400" i="1" s="1"/>
  <c r="F400" i="1" l="1"/>
  <c r="D401" i="1" s="1"/>
  <c r="G401" i="1" s="1"/>
  <c r="F401" i="1" l="1"/>
  <c r="D402" i="1" l="1"/>
  <c r="G402" i="1" s="1"/>
  <c r="F402" i="1" l="1"/>
  <c r="D403" i="1" s="1"/>
  <c r="G403" i="1" s="1"/>
  <c r="F403" i="1" l="1"/>
  <c r="D404" i="1" s="1"/>
  <c r="G404" i="1" s="1"/>
  <c r="F404" i="1" l="1"/>
  <c r="D405" i="1" s="1"/>
  <c r="G405" i="1" s="1"/>
  <c r="F405" i="1" l="1"/>
  <c r="D406" i="1" l="1"/>
  <c r="G406" i="1" s="1"/>
  <c r="F406" i="1" l="1"/>
  <c r="D407" i="1" s="1"/>
  <c r="G407" i="1" s="1"/>
  <c r="F407" i="1" l="1"/>
  <c r="D408" i="1" s="1"/>
  <c r="G408" i="1" s="1"/>
  <c r="F408" i="1" l="1"/>
  <c r="D409" i="1" s="1"/>
  <c r="G409" i="1" s="1"/>
  <c r="F409" i="1" l="1"/>
  <c r="D410" i="1" l="1"/>
  <c r="G410" i="1" s="1"/>
  <c r="F410" i="1" l="1"/>
  <c r="D411" i="1" s="1"/>
  <c r="G411" i="1" s="1"/>
  <c r="F411" i="1" l="1"/>
  <c r="D412" i="1" l="1"/>
  <c r="G412" i="1" s="1"/>
  <c r="F412" i="1" l="1"/>
  <c r="D413" i="1" s="1"/>
  <c r="G413" i="1" s="1"/>
  <c r="F413" i="1" l="1"/>
  <c r="D414" i="1" s="1"/>
  <c r="G414" i="1" s="1"/>
  <c r="F414" i="1" l="1"/>
  <c r="D415" i="1" s="1"/>
  <c r="G415" i="1" s="1"/>
  <c r="F415" i="1" l="1"/>
  <c r="D416" i="1" s="1"/>
  <c r="G416" i="1" s="1"/>
  <c r="F416" i="1" l="1"/>
  <c r="D417" i="1" s="1"/>
  <c r="G417" i="1" s="1"/>
  <c r="F417" i="1" l="1"/>
  <c r="D418" i="1" s="1"/>
  <c r="G418" i="1" s="1"/>
  <c r="F418" i="1" l="1"/>
  <c r="D419" i="1" s="1"/>
  <c r="G419" i="1" s="1"/>
  <c r="F419" i="1" l="1"/>
  <c r="D420" i="1" s="1"/>
  <c r="G420" i="1" s="1"/>
  <c r="F420" i="1" l="1"/>
  <c r="D421" i="1" s="1"/>
  <c r="G421" i="1" s="1"/>
  <c r="F421" i="1" l="1"/>
  <c r="D422" i="1" s="1"/>
  <c r="G422" i="1" s="1"/>
  <c r="F422" i="1" l="1"/>
  <c r="D423" i="1" s="1"/>
  <c r="G423" i="1" s="1"/>
  <c r="F423" i="1" l="1"/>
  <c r="D424" i="1" l="1"/>
  <c r="G424" i="1" s="1"/>
  <c r="F424" i="1" l="1"/>
  <c r="D425" i="1" s="1"/>
  <c r="G425" i="1" s="1"/>
  <c r="F425" i="1" l="1"/>
  <c r="D426" i="1" l="1"/>
  <c r="G426" i="1" s="1"/>
  <c r="F426" i="1" l="1"/>
  <c r="D427" i="1" s="1"/>
  <c r="G427" i="1" s="1"/>
  <c r="F427" i="1" l="1"/>
  <c r="D428" i="1" l="1"/>
  <c r="G428" i="1" s="1"/>
  <c r="F428" i="1" l="1"/>
  <c r="D429" i="1" s="1"/>
  <c r="G429" i="1" s="1"/>
  <c r="F429" i="1" l="1"/>
  <c r="D430" i="1" s="1"/>
  <c r="G430" i="1" s="1"/>
  <c r="F430" i="1" l="1"/>
  <c r="D431" i="1" s="1"/>
  <c r="G431" i="1" s="1"/>
  <c r="F431" i="1" l="1"/>
  <c r="D432" i="1" s="1"/>
  <c r="G432" i="1" s="1"/>
  <c r="F432" i="1" l="1"/>
  <c r="D433" i="1" s="1"/>
  <c r="G433" i="1" s="1"/>
  <c r="F433" i="1" l="1"/>
  <c r="D434" i="1" s="1"/>
  <c r="G434" i="1" s="1"/>
  <c r="F434" i="1" l="1"/>
  <c r="D435" i="1" l="1"/>
  <c r="G435" i="1" s="1"/>
  <c r="F435" i="1" l="1"/>
  <c r="D436" i="1" s="1"/>
  <c r="G436" i="1" s="1"/>
  <c r="F436" i="1" l="1"/>
  <c r="D437" i="1" s="1"/>
  <c r="G437" i="1" s="1"/>
  <c r="F437" i="1" l="1"/>
  <c r="D438" i="1" s="1"/>
  <c r="G438" i="1" s="1"/>
  <c r="F438" i="1" l="1"/>
  <c r="D439" i="1" s="1"/>
  <c r="G439" i="1" s="1"/>
  <c r="F439" i="1" l="1"/>
  <c r="D440" i="1" s="1"/>
  <c r="G440" i="1" s="1"/>
  <c r="F440" i="1" l="1"/>
  <c r="D441" i="1" s="1"/>
  <c r="F441" i="1" l="1"/>
  <c r="G441" i="1"/>
  <c r="D442" i="1" l="1"/>
  <c r="G442" i="1" s="1"/>
  <c r="F442" i="1" l="1"/>
  <c r="D443" i="1" l="1"/>
  <c r="F443" i="1" s="1"/>
  <c r="G443" i="1" l="1"/>
  <c r="D444" i="1" l="1"/>
  <c r="F444" i="1" s="1"/>
  <c r="G444" i="1" l="1"/>
  <c r="D445" i="1" l="1"/>
  <c r="F445" i="1" s="1"/>
  <c r="G445" i="1" l="1"/>
  <c r="D446" i="1" l="1"/>
  <c r="F446" i="1" s="1"/>
  <c r="G446" i="1" l="1"/>
  <c r="D447" i="1" l="1"/>
  <c r="F447" i="1" s="1"/>
  <c r="G447" i="1" l="1"/>
  <c r="D448" i="1" l="1"/>
  <c r="F448" i="1" s="1"/>
  <c r="G448" i="1" l="1"/>
  <c r="D449" i="1" l="1"/>
  <c r="F449" i="1" s="1"/>
  <c r="G449" i="1" l="1"/>
  <c r="D450" i="1" l="1"/>
  <c r="F450" i="1" s="1"/>
  <c r="G450" i="1" l="1"/>
  <c r="D451" i="1"/>
  <c r="F451" i="1" s="1"/>
  <c r="G451" i="1" l="1"/>
  <c r="D452" i="1" l="1"/>
  <c r="G452" i="1" l="1"/>
  <c r="F452" i="1"/>
  <c r="D453" i="1" l="1"/>
  <c r="F453" i="1" s="1"/>
  <c r="G453" i="1" l="1"/>
  <c r="D454" i="1" l="1"/>
  <c r="F454" i="1" s="1"/>
  <c r="G454" i="1" l="1"/>
  <c r="D455" i="1" l="1"/>
  <c r="F455" i="1" s="1"/>
  <c r="G455" i="1" l="1"/>
  <c r="D456" i="1" l="1"/>
  <c r="F456" i="1" s="1"/>
  <c r="G456" i="1" l="1"/>
  <c r="D457" i="1" l="1"/>
  <c r="F457" i="1" s="1"/>
  <c r="G457" i="1" l="1"/>
  <c r="D458" i="1" l="1"/>
  <c r="F458" i="1" s="1"/>
  <c r="G458" i="1" l="1"/>
  <c r="D459" i="1" l="1"/>
  <c r="F459" i="1" s="1"/>
  <c r="G459" i="1" l="1"/>
  <c r="D460" i="1" l="1"/>
  <c r="F460" i="1" s="1"/>
  <c r="G460" i="1" l="1"/>
  <c r="D461" i="1" l="1"/>
  <c r="F461" i="1" s="1"/>
  <c r="G461" i="1" l="1"/>
  <c r="D462" i="1"/>
  <c r="G462" i="1" s="1"/>
  <c r="F462" i="1" l="1"/>
  <c r="D463" i="1" s="1"/>
  <c r="G463" i="1" s="1"/>
  <c r="F463" i="1" l="1"/>
  <c r="D464" i="1" s="1"/>
  <c r="G464" i="1" s="1"/>
  <c r="F464" i="1" l="1"/>
  <c r="D465" i="1" s="1"/>
  <c r="G465" i="1" s="1"/>
  <c r="F465" i="1" l="1"/>
  <c r="D466" i="1" s="1"/>
  <c r="G466" i="1" s="1"/>
  <c r="F466" i="1" l="1"/>
  <c r="D467" i="1" s="1"/>
  <c r="G467" i="1" s="1"/>
  <c r="F467" i="1" l="1"/>
  <c r="D468" i="1" s="1"/>
  <c r="G468" i="1" s="1"/>
  <c r="F468" i="1" l="1"/>
  <c r="D469" i="1" s="1"/>
  <c r="F469" i="1" s="1"/>
  <c r="G469" i="1" l="1"/>
  <c r="D470" i="1"/>
  <c r="G470" i="1" s="1"/>
  <c r="F470" i="1" l="1"/>
  <c r="D471" i="1" s="1"/>
  <c r="G471" i="1" s="1"/>
  <c r="F471" i="1" l="1"/>
  <c r="D472" i="1" s="1"/>
  <c r="G472" i="1" s="1"/>
  <c r="F472" i="1" l="1"/>
  <c r="D473" i="1" s="1"/>
  <c r="G473" i="1" s="1"/>
  <c r="F473" i="1" l="1"/>
  <c r="D474" i="1" s="1"/>
  <c r="G474" i="1" s="1"/>
  <c r="F474" i="1" l="1"/>
  <c r="D475" i="1" s="1"/>
  <c r="G475" i="1" s="1"/>
  <c r="F475" i="1" l="1"/>
  <c r="D476" i="1" s="1"/>
  <c r="G476" i="1" s="1"/>
  <c r="F476" i="1" l="1"/>
  <c r="D477" i="1" s="1"/>
  <c r="G477" i="1" s="1"/>
  <c r="F477" i="1" l="1"/>
  <c r="D478" i="1" s="1"/>
  <c r="G478" i="1" s="1"/>
  <c r="F478" i="1" l="1"/>
  <c r="D479" i="1" s="1"/>
  <c r="G479" i="1" s="1"/>
  <c r="F479" i="1" l="1"/>
  <c r="D480" i="1" s="1"/>
  <c r="G480" i="1" s="1"/>
  <c r="F480" i="1" l="1"/>
  <c r="D481" i="1" s="1"/>
  <c r="F481" i="1" s="1"/>
  <c r="G481" i="1" l="1"/>
  <c r="D482" i="1"/>
  <c r="G482" i="1" s="1"/>
  <c r="F482" i="1" l="1"/>
  <c r="D483" i="1" s="1"/>
  <c r="G483" i="1" s="1"/>
  <c r="F483" i="1" l="1"/>
  <c r="D484" i="1" s="1"/>
  <c r="F484" i="1" s="1"/>
  <c r="G484" i="1" l="1"/>
  <c r="D485" i="1" l="1"/>
  <c r="G485" i="1" l="1"/>
  <c r="F485" i="1"/>
  <c r="D486" i="1" s="1"/>
  <c r="G486" i="1" s="1"/>
  <c r="F486" i="1" l="1"/>
  <c r="D487" i="1" l="1"/>
  <c r="G487" i="1" s="1"/>
  <c r="F487" i="1" l="1"/>
  <c r="D488" i="1" s="1"/>
  <c r="G488" i="1" s="1"/>
  <c r="F488" i="1" l="1"/>
  <c r="D489" i="1" s="1"/>
  <c r="G489" i="1" s="1"/>
  <c r="F489" i="1" l="1"/>
  <c r="D490" i="1" s="1"/>
  <c r="G490" i="1" s="1"/>
  <c r="F490" i="1" l="1"/>
  <c r="D491" i="1" s="1"/>
  <c r="G491" i="1" s="1"/>
  <c r="F491" i="1" l="1"/>
  <c r="D492" i="1" s="1"/>
  <c r="G492" i="1" s="1"/>
  <c r="F492" i="1" l="1"/>
  <c r="D493" i="1" s="1"/>
  <c r="G493" i="1" s="1"/>
  <c r="F493" i="1" l="1"/>
  <c r="D494" i="1" s="1"/>
  <c r="G494" i="1" s="1"/>
  <c r="F494" i="1" l="1"/>
  <c r="D495" i="1" s="1"/>
  <c r="G495" i="1" s="1"/>
  <c r="F495" i="1" l="1"/>
  <c r="D496" i="1" s="1"/>
  <c r="G496" i="1" s="1"/>
  <c r="F496" i="1" l="1"/>
  <c r="D497" i="1" s="1"/>
  <c r="G497" i="1" s="1"/>
  <c r="F497" i="1" l="1"/>
  <c r="D498" i="1" s="1"/>
  <c r="G498" i="1" s="1"/>
  <c r="F498" i="1" l="1"/>
  <c r="D499" i="1" s="1"/>
  <c r="G499" i="1" s="1"/>
  <c r="F499" i="1" l="1"/>
  <c r="D500" i="1" s="1"/>
  <c r="G500" i="1" s="1"/>
  <c r="F500" i="1" l="1"/>
  <c r="D501" i="1" l="1"/>
  <c r="G501" i="1" s="1"/>
  <c r="F501" i="1" l="1"/>
  <c r="D502" i="1" l="1"/>
  <c r="G502" i="1" s="1"/>
  <c r="F502" i="1" l="1"/>
  <c r="D503" i="1" s="1"/>
  <c r="G503" i="1" s="1"/>
  <c r="F503" i="1" l="1"/>
  <c r="D504" i="1" s="1"/>
  <c r="G504" i="1" s="1"/>
  <c r="F504" i="1" l="1"/>
  <c r="D505" i="1" s="1"/>
  <c r="G505" i="1" s="1"/>
  <c r="F505" i="1" l="1"/>
  <c r="D506" i="1" l="1"/>
  <c r="G506" i="1" s="1"/>
  <c r="F506" i="1" l="1"/>
  <c r="D507" i="1" l="1"/>
  <c r="G507" i="1" s="1"/>
  <c r="F507" i="1" l="1"/>
  <c r="D508" i="1" l="1"/>
  <c r="G508" i="1" s="1"/>
  <c r="F508" i="1" l="1"/>
  <c r="D509" i="1" s="1"/>
  <c r="G509" i="1" s="1"/>
  <c r="F509" i="1" l="1"/>
  <c r="D510" i="1" s="1"/>
  <c r="G510" i="1" s="1"/>
  <c r="F510" i="1" l="1"/>
  <c r="D511" i="1" s="1"/>
  <c r="G511" i="1" s="1"/>
  <c r="F511" i="1" l="1"/>
  <c r="D512" i="1" s="1"/>
  <c r="G512" i="1" s="1"/>
  <c r="F512" i="1" l="1"/>
  <c r="D513" i="1" s="1"/>
  <c r="G513" i="1" s="1"/>
  <c r="F513" i="1" l="1"/>
  <c r="D514" i="1" s="1"/>
  <c r="G514" i="1" s="1"/>
  <c r="F514" i="1" l="1"/>
  <c r="D515" i="1" l="1"/>
  <c r="G515" i="1" s="1"/>
  <c r="F515" i="1" l="1"/>
  <c r="D516" i="1" l="1"/>
  <c r="G516" i="1" s="1"/>
  <c r="F516" i="1" l="1"/>
  <c r="D517" i="1" s="1"/>
  <c r="G517" i="1" s="1"/>
  <c r="F517" i="1" l="1"/>
  <c r="D518" i="1" s="1"/>
  <c r="G518" i="1" s="1"/>
  <c r="F518" i="1" l="1"/>
  <c r="D519" i="1" l="1"/>
  <c r="G519" i="1" s="1"/>
  <c r="F519" i="1" l="1"/>
  <c r="D520" i="1" l="1"/>
  <c r="G520" i="1" s="1"/>
  <c r="F520" i="1" l="1"/>
  <c r="D521" i="1" l="1"/>
  <c r="G521" i="1" s="1"/>
  <c r="F521" i="1" l="1"/>
  <c r="D522" i="1" s="1"/>
  <c r="G522" i="1" s="1"/>
  <c r="F522" i="1" l="1"/>
  <c r="D523" i="1" s="1"/>
  <c r="G523" i="1" s="1"/>
  <c r="F523" i="1" l="1"/>
  <c r="D524" i="1" s="1"/>
  <c r="G524" i="1" s="1"/>
  <c r="F524" i="1" l="1"/>
  <c r="D525" i="1" s="1"/>
  <c r="G525" i="1" s="1"/>
  <c r="F525" i="1" l="1"/>
  <c r="D526" i="1" s="1"/>
  <c r="G526" i="1" s="1"/>
  <c r="F526" i="1" l="1"/>
  <c r="D527" i="1" l="1"/>
  <c r="G527" i="1" s="1"/>
  <c r="F527" i="1" l="1"/>
  <c r="D528" i="1" l="1"/>
  <c r="G528" i="1" s="1"/>
  <c r="F528" i="1" l="1"/>
  <c r="D529" i="1" s="1"/>
  <c r="G529" i="1" s="1"/>
  <c r="F529" i="1" l="1"/>
  <c r="D530" i="1" s="1"/>
  <c r="G530" i="1" s="1"/>
  <c r="F530" i="1" l="1"/>
  <c r="D531" i="1" s="1"/>
  <c r="G531" i="1" s="1"/>
  <c r="F531" i="1" l="1"/>
  <c r="D532" i="1" s="1"/>
  <c r="G532" i="1" s="1"/>
  <c r="F532" i="1" l="1"/>
  <c r="D533" i="1" l="1"/>
  <c r="G533" i="1" s="1"/>
  <c r="F533" i="1" l="1"/>
  <c r="D534" i="1" s="1"/>
  <c r="G534" i="1" s="1"/>
  <c r="F534" i="1" l="1"/>
  <c r="D535" i="1" s="1"/>
  <c r="G535" i="1" s="1"/>
  <c r="F535" i="1" l="1"/>
  <c r="D536" i="1" s="1"/>
  <c r="G536" i="1" s="1"/>
  <c r="F536" i="1" l="1"/>
  <c r="D537" i="1" l="1"/>
  <c r="G537" i="1" s="1"/>
  <c r="F537" i="1" l="1"/>
  <c r="D538" i="1" l="1"/>
  <c r="G538" i="1" s="1"/>
  <c r="F538" i="1" l="1"/>
  <c r="D539" i="1" l="1"/>
  <c r="G539" i="1" s="1"/>
  <c r="F539" i="1" l="1"/>
  <c r="D540" i="1" l="1"/>
  <c r="G540" i="1" s="1"/>
  <c r="F540" i="1" l="1"/>
  <c r="D541" i="1" l="1"/>
  <c r="G541" i="1" s="1"/>
  <c r="F541" i="1" l="1"/>
  <c r="D542" i="1" l="1"/>
  <c r="G542" i="1" s="1"/>
  <c r="F542" i="1" l="1"/>
  <c r="D543" i="1" l="1"/>
  <c r="G543" i="1" s="1"/>
  <c r="F543" i="1" l="1"/>
  <c r="D544" i="1" l="1"/>
  <c r="G544" i="1" s="1"/>
  <c r="F544" i="1" l="1"/>
  <c r="D545" i="1" l="1"/>
  <c r="G545" i="1" s="1"/>
  <c r="F545" i="1" l="1"/>
  <c r="D546" i="1" l="1"/>
  <c r="G546" i="1" s="1"/>
  <c r="F546" i="1" l="1"/>
  <c r="D547" i="1" l="1"/>
  <c r="G547" i="1" s="1"/>
  <c r="F547" i="1" l="1"/>
  <c r="D548" i="1" l="1"/>
  <c r="G548" i="1" s="1"/>
  <c r="F548" i="1" l="1"/>
  <c r="D549" i="1" l="1"/>
  <c r="G549" i="1" s="1"/>
  <c r="F549" i="1" l="1"/>
  <c r="D550" i="1" l="1"/>
  <c r="G550" i="1" s="1"/>
  <c r="F550" i="1" l="1"/>
  <c r="D551" i="1" l="1"/>
  <c r="G551" i="1" s="1"/>
  <c r="F551" i="1" l="1"/>
  <c r="D552" i="1" l="1"/>
  <c r="G552" i="1" s="1"/>
  <c r="F552" i="1" l="1"/>
  <c r="D553" i="1" l="1"/>
  <c r="G553" i="1" s="1"/>
  <c r="F553" i="1" l="1"/>
  <c r="D554" i="1" l="1"/>
  <c r="G554" i="1" s="1"/>
  <c r="F554" i="1" l="1"/>
  <c r="D555" i="1" l="1"/>
  <c r="G555" i="1" s="1"/>
  <c r="F555" i="1" l="1"/>
  <c r="D556" i="1" l="1"/>
  <c r="G556" i="1" s="1"/>
  <c r="F556" i="1" l="1"/>
  <c r="D557" i="1" l="1"/>
  <c r="G557" i="1" s="1"/>
  <c r="F557" i="1" l="1"/>
  <c r="D558" i="1" l="1"/>
  <c r="G558" i="1" s="1"/>
  <c r="F558" i="1" l="1"/>
  <c r="D559" i="1" l="1"/>
  <c r="G559" i="1" s="1"/>
  <c r="F559" i="1" l="1"/>
  <c r="D560" i="1" l="1"/>
  <c r="G560" i="1" s="1"/>
  <c r="F560" i="1" l="1"/>
  <c r="D561" i="1" l="1"/>
  <c r="G561" i="1" s="1"/>
  <c r="F561" i="1" l="1"/>
  <c r="D562" i="1" l="1"/>
  <c r="G562" i="1" s="1"/>
  <c r="F562" i="1" l="1"/>
  <c r="D563" i="1" l="1"/>
  <c r="G563" i="1" s="1"/>
  <c r="F563" i="1" l="1"/>
  <c r="D564" i="1" l="1"/>
  <c r="G564" i="1" s="1"/>
  <c r="F564" i="1" l="1"/>
  <c r="D565" i="1" l="1"/>
  <c r="G565" i="1" s="1"/>
  <c r="F565" i="1" l="1"/>
  <c r="D566" i="1" l="1"/>
  <c r="G566" i="1" s="1"/>
  <c r="F566" i="1" l="1"/>
  <c r="D567" i="1" l="1"/>
  <c r="G567" i="1" s="1"/>
  <c r="F567" i="1" l="1"/>
  <c r="D568" i="1" l="1"/>
  <c r="G568" i="1" s="1"/>
  <c r="F568" i="1" l="1"/>
  <c r="D569" i="1" l="1"/>
  <c r="G569" i="1" s="1"/>
  <c r="F569" i="1" l="1"/>
  <c r="D570" i="1" l="1"/>
  <c r="G570" i="1" s="1"/>
  <c r="F570" i="1" l="1"/>
  <c r="D571" i="1" l="1"/>
  <c r="G571" i="1" s="1"/>
  <c r="F571" i="1" l="1"/>
  <c r="D572" i="1" l="1"/>
  <c r="G572" i="1" s="1"/>
  <c r="F572" i="1" l="1"/>
  <c r="D573" i="1" l="1"/>
  <c r="G573" i="1" s="1"/>
  <c r="F573" i="1" l="1"/>
  <c r="D574" i="1" l="1"/>
  <c r="G574" i="1" s="1"/>
  <c r="F574" i="1" l="1"/>
  <c r="D575" i="1" l="1"/>
  <c r="G575" i="1" s="1"/>
  <c r="F575" i="1" l="1"/>
  <c r="D576" i="1" l="1"/>
  <c r="G576" i="1" s="1"/>
  <c r="F576" i="1" l="1"/>
  <c r="D577" i="1" l="1"/>
  <c r="G577" i="1" s="1"/>
  <c r="F577" i="1" l="1"/>
  <c r="D578" i="1" l="1"/>
  <c r="G578" i="1" s="1"/>
  <c r="F578" i="1" l="1"/>
  <c r="D579" i="1" l="1"/>
  <c r="G579" i="1" s="1"/>
  <c r="F579" i="1" l="1"/>
  <c r="D580" i="1" l="1"/>
  <c r="G580" i="1" s="1"/>
  <c r="F580" i="1" l="1"/>
  <c r="D581" i="1" l="1"/>
  <c r="G581" i="1" s="1"/>
  <c r="F581" i="1" l="1"/>
  <c r="D582" i="1" l="1"/>
  <c r="G582" i="1" s="1"/>
  <c r="F582" i="1" l="1"/>
  <c r="D583" i="1" l="1"/>
  <c r="G583" i="1" s="1"/>
  <c r="F583" i="1" l="1"/>
  <c r="D584" i="1" l="1"/>
  <c r="G584" i="1" s="1"/>
  <c r="F584" i="1" l="1"/>
  <c r="D585" i="1" l="1"/>
  <c r="G585" i="1" s="1"/>
  <c r="F585" i="1" l="1"/>
  <c r="D586" i="1" l="1"/>
  <c r="G586" i="1" s="1"/>
  <c r="F586" i="1" l="1"/>
  <c r="D587" i="1" l="1"/>
  <c r="G587" i="1" s="1"/>
  <c r="F587" i="1" l="1"/>
  <c r="D588" i="1" l="1"/>
  <c r="G588" i="1" s="1"/>
  <c r="F588" i="1" l="1"/>
  <c r="D589" i="1" l="1"/>
  <c r="G589" i="1" s="1"/>
  <c r="F589" i="1" l="1"/>
</calcChain>
</file>

<file path=xl/sharedStrings.xml><?xml version="1.0" encoding="utf-8"?>
<sst xmlns="http://schemas.openxmlformats.org/spreadsheetml/2006/main" count="42" uniqueCount="41">
  <si>
    <t>MMTC</t>
  </si>
  <si>
    <t>C emissions</t>
  </si>
  <si>
    <t>per year</t>
  </si>
  <si>
    <t>ppm</t>
  </si>
  <si>
    <t>CO2</t>
  </si>
  <si>
    <t>MODEL</t>
  </si>
  <si>
    <t>OUTFLOW</t>
  </si>
  <si>
    <t>28% removed each year</t>
  </si>
  <si>
    <t>Year#</t>
  </si>
  <si>
    <t>(Boden et al. 2017)</t>
  </si>
  <si>
    <t>INFLOW</t>
  </si>
  <si>
    <t>model minus</t>
  </si>
  <si>
    <t>Mauna Loa</t>
  </si>
  <si>
    <t>stdev</t>
  </si>
  <si>
    <t>model</t>
  </si>
  <si>
    <t>minus obs</t>
  </si>
  <si>
    <t>absolute value</t>
  </si>
  <si>
    <t>avgs abs</t>
  </si>
  <si>
    <t>difference</t>
  </si>
  <si>
    <t>MEI</t>
  </si>
  <si>
    <t>correl of</t>
  </si>
  <si>
    <t>model removal vs MLO removal fractions</t>
  </si>
  <si>
    <t>Jan</t>
  </si>
  <si>
    <t>Dec</t>
  </si>
  <si>
    <t>Nov</t>
  </si>
  <si>
    <t>Oct</t>
  </si>
  <si>
    <t>Sep</t>
  </si>
  <si>
    <t>Aug</t>
  </si>
  <si>
    <t>Jul</t>
  </si>
  <si>
    <t>Jun</t>
  </si>
  <si>
    <t>start month of MEI ann avg</t>
  </si>
  <si>
    <t>CORREL</t>
  </si>
  <si>
    <t>May</t>
  </si>
  <si>
    <t>Apr</t>
  </si>
  <si>
    <t>Mar</t>
  </si>
  <si>
    <t>natural CO2 equilibrium value</t>
  </si>
  <si>
    <t>(&amp; coeff)</t>
  </si>
  <si>
    <t>yearly removal rate of CO2 excess above equilib level</t>
  </si>
  <si>
    <t>"anthro"</t>
  </si>
  <si>
    <t>anthro CO2</t>
  </si>
  <si>
    <t>ann avg (may-Apr)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</si>
</sst>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2" fillId="0" borderId="0" xfId="0" applyFont="1"/>
    <xf numFmtId="165" fontId="2" fillId="0" borderId="0" xfId="0" applyNumberFormat="1" applyFont="1"/>
    <xf numFmtId="164" fontId="1" fillId="0" borderId="0" xfId="0" applyNumberFormat="1" applyFont="1"/>
    <xf numFmtId="166" fontId="0" fillId="0" borderId="0" xfId="0" applyNumberFormat="1"/>
    <xf numFmtId="0" fontId="0" fillId="2" borderId="0" xfId="0" applyFill="1" applyAlignment="1">
      <alignment horizontal="center"/>
    </xf>
    <xf numFmtId="0" fontId="0" fillId="2" borderId="0" xfId="0" applyFill="1"/>
    <xf numFmtId="165" fontId="0" fillId="2" borderId="0" xfId="0" applyNumberFormat="1" applyFill="1"/>
    <xf numFmtId="0" fontId="2" fillId="2" borderId="0" xfId="0" applyFont="1" applyFill="1"/>
    <xf numFmtId="166" fontId="2" fillId="0" borderId="0" xfId="0" applyNumberFormat="1" applyFont="1"/>
    <xf numFmtId="0" fontId="3" fillId="2" borderId="0" xfId="0" applyFont="1" applyFill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/>
          </c:spPr>
          <c:marker>
            <c:symbol val="none"/>
          </c:marker>
          <c:cat>
            <c:numRef>
              <c:f>Sheet1!$A$5:$A$455</c:f>
              <c:numCache>
                <c:formatCode>General</c:formatCode>
                <c:ptCount val="451"/>
                <c:pt idx="0">
                  <c:v>1750</c:v>
                </c:pt>
                <c:pt idx="1">
                  <c:v>1751</c:v>
                </c:pt>
                <c:pt idx="2">
                  <c:v>1752</c:v>
                </c:pt>
                <c:pt idx="3">
                  <c:v>1753</c:v>
                </c:pt>
                <c:pt idx="4">
                  <c:v>1754</c:v>
                </c:pt>
                <c:pt idx="5">
                  <c:v>1755</c:v>
                </c:pt>
                <c:pt idx="6">
                  <c:v>1756</c:v>
                </c:pt>
                <c:pt idx="7">
                  <c:v>1757</c:v>
                </c:pt>
                <c:pt idx="8">
                  <c:v>1758</c:v>
                </c:pt>
                <c:pt idx="9">
                  <c:v>1759</c:v>
                </c:pt>
                <c:pt idx="10">
                  <c:v>1760</c:v>
                </c:pt>
                <c:pt idx="11">
                  <c:v>1761</c:v>
                </c:pt>
                <c:pt idx="12">
                  <c:v>1762</c:v>
                </c:pt>
                <c:pt idx="13">
                  <c:v>1763</c:v>
                </c:pt>
                <c:pt idx="14">
                  <c:v>1764</c:v>
                </c:pt>
                <c:pt idx="15">
                  <c:v>1765</c:v>
                </c:pt>
                <c:pt idx="16">
                  <c:v>1766</c:v>
                </c:pt>
                <c:pt idx="17">
                  <c:v>1767</c:v>
                </c:pt>
                <c:pt idx="18">
                  <c:v>1768</c:v>
                </c:pt>
                <c:pt idx="19">
                  <c:v>1769</c:v>
                </c:pt>
                <c:pt idx="20">
                  <c:v>1770</c:v>
                </c:pt>
                <c:pt idx="21">
                  <c:v>1771</c:v>
                </c:pt>
                <c:pt idx="22">
                  <c:v>1772</c:v>
                </c:pt>
                <c:pt idx="23">
                  <c:v>1773</c:v>
                </c:pt>
                <c:pt idx="24">
                  <c:v>1774</c:v>
                </c:pt>
                <c:pt idx="25">
                  <c:v>1775</c:v>
                </c:pt>
                <c:pt idx="26">
                  <c:v>1776</c:v>
                </c:pt>
                <c:pt idx="27">
                  <c:v>1777</c:v>
                </c:pt>
                <c:pt idx="28">
                  <c:v>1778</c:v>
                </c:pt>
                <c:pt idx="29">
                  <c:v>1779</c:v>
                </c:pt>
                <c:pt idx="30">
                  <c:v>1780</c:v>
                </c:pt>
                <c:pt idx="31">
                  <c:v>1781</c:v>
                </c:pt>
                <c:pt idx="32">
                  <c:v>1782</c:v>
                </c:pt>
                <c:pt idx="33">
                  <c:v>1783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1792</c:v>
                </c:pt>
                <c:pt idx="43">
                  <c:v>1793</c:v>
                </c:pt>
                <c:pt idx="44">
                  <c:v>1794</c:v>
                </c:pt>
                <c:pt idx="45">
                  <c:v>1795</c:v>
                </c:pt>
                <c:pt idx="46">
                  <c:v>1796</c:v>
                </c:pt>
                <c:pt idx="47">
                  <c:v>1797</c:v>
                </c:pt>
                <c:pt idx="48">
                  <c:v>1798</c:v>
                </c:pt>
                <c:pt idx="49">
                  <c:v>1799</c:v>
                </c:pt>
                <c:pt idx="50">
                  <c:v>1800</c:v>
                </c:pt>
                <c:pt idx="51">
                  <c:v>1801</c:v>
                </c:pt>
                <c:pt idx="52">
                  <c:v>1802</c:v>
                </c:pt>
                <c:pt idx="53">
                  <c:v>1803</c:v>
                </c:pt>
                <c:pt idx="54">
                  <c:v>1804</c:v>
                </c:pt>
                <c:pt idx="55">
                  <c:v>1805</c:v>
                </c:pt>
                <c:pt idx="56">
                  <c:v>1806</c:v>
                </c:pt>
                <c:pt idx="57">
                  <c:v>1807</c:v>
                </c:pt>
                <c:pt idx="58">
                  <c:v>1808</c:v>
                </c:pt>
                <c:pt idx="59">
                  <c:v>1809</c:v>
                </c:pt>
                <c:pt idx="60">
                  <c:v>1810</c:v>
                </c:pt>
                <c:pt idx="61">
                  <c:v>1811</c:v>
                </c:pt>
                <c:pt idx="62">
                  <c:v>1812</c:v>
                </c:pt>
                <c:pt idx="63">
                  <c:v>1813</c:v>
                </c:pt>
                <c:pt idx="64">
                  <c:v>1814</c:v>
                </c:pt>
                <c:pt idx="65">
                  <c:v>1815</c:v>
                </c:pt>
                <c:pt idx="66">
                  <c:v>1816</c:v>
                </c:pt>
                <c:pt idx="67">
                  <c:v>1817</c:v>
                </c:pt>
                <c:pt idx="68">
                  <c:v>1818</c:v>
                </c:pt>
                <c:pt idx="69">
                  <c:v>1819</c:v>
                </c:pt>
                <c:pt idx="70">
                  <c:v>1820</c:v>
                </c:pt>
                <c:pt idx="71">
                  <c:v>1821</c:v>
                </c:pt>
                <c:pt idx="72">
                  <c:v>1822</c:v>
                </c:pt>
                <c:pt idx="73">
                  <c:v>1823</c:v>
                </c:pt>
                <c:pt idx="74">
                  <c:v>1824</c:v>
                </c:pt>
                <c:pt idx="75">
                  <c:v>1825</c:v>
                </c:pt>
                <c:pt idx="76">
                  <c:v>1826</c:v>
                </c:pt>
                <c:pt idx="77">
                  <c:v>1827</c:v>
                </c:pt>
                <c:pt idx="78">
                  <c:v>1828</c:v>
                </c:pt>
                <c:pt idx="79">
                  <c:v>1829</c:v>
                </c:pt>
                <c:pt idx="80">
                  <c:v>1830</c:v>
                </c:pt>
                <c:pt idx="81">
                  <c:v>1831</c:v>
                </c:pt>
                <c:pt idx="82">
                  <c:v>1832</c:v>
                </c:pt>
                <c:pt idx="83">
                  <c:v>1833</c:v>
                </c:pt>
                <c:pt idx="84">
                  <c:v>1834</c:v>
                </c:pt>
                <c:pt idx="85">
                  <c:v>1835</c:v>
                </c:pt>
                <c:pt idx="86">
                  <c:v>1836</c:v>
                </c:pt>
                <c:pt idx="87">
                  <c:v>1837</c:v>
                </c:pt>
                <c:pt idx="88">
                  <c:v>1838</c:v>
                </c:pt>
                <c:pt idx="89">
                  <c:v>1839</c:v>
                </c:pt>
                <c:pt idx="90">
                  <c:v>1840</c:v>
                </c:pt>
                <c:pt idx="91">
                  <c:v>1841</c:v>
                </c:pt>
                <c:pt idx="92">
                  <c:v>1842</c:v>
                </c:pt>
                <c:pt idx="93">
                  <c:v>1843</c:v>
                </c:pt>
                <c:pt idx="94">
                  <c:v>1844</c:v>
                </c:pt>
                <c:pt idx="95">
                  <c:v>1845</c:v>
                </c:pt>
                <c:pt idx="96">
                  <c:v>1846</c:v>
                </c:pt>
                <c:pt idx="97">
                  <c:v>1847</c:v>
                </c:pt>
                <c:pt idx="98">
                  <c:v>1848</c:v>
                </c:pt>
                <c:pt idx="99">
                  <c:v>1849</c:v>
                </c:pt>
                <c:pt idx="100">
                  <c:v>1850</c:v>
                </c:pt>
                <c:pt idx="101">
                  <c:v>1851</c:v>
                </c:pt>
                <c:pt idx="102">
                  <c:v>1852</c:v>
                </c:pt>
                <c:pt idx="103">
                  <c:v>1853</c:v>
                </c:pt>
                <c:pt idx="104">
                  <c:v>1854</c:v>
                </c:pt>
                <c:pt idx="105">
                  <c:v>1855</c:v>
                </c:pt>
                <c:pt idx="106">
                  <c:v>1856</c:v>
                </c:pt>
                <c:pt idx="107">
                  <c:v>1857</c:v>
                </c:pt>
                <c:pt idx="108">
                  <c:v>1858</c:v>
                </c:pt>
                <c:pt idx="109">
                  <c:v>1859</c:v>
                </c:pt>
                <c:pt idx="110">
                  <c:v>1860</c:v>
                </c:pt>
                <c:pt idx="111">
                  <c:v>1861</c:v>
                </c:pt>
                <c:pt idx="112">
                  <c:v>1862</c:v>
                </c:pt>
                <c:pt idx="113">
                  <c:v>1863</c:v>
                </c:pt>
                <c:pt idx="114">
                  <c:v>1864</c:v>
                </c:pt>
                <c:pt idx="115">
                  <c:v>1865</c:v>
                </c:pt>
                <c:pt idx="116">
                  <c:v>1866</c:v>
                </c:pt>
                <c:pt idx="117">
                  <c:v>1867</c:v>
                </c:pt>
                <c:pt idx="118">
                  <c:v>1868</c:v>
                </c:pt>
                <c:pt idx="119">
                  <c:v>1869</c:v>
                </c:pt>
                <c:pt idx="120">
                  <c:v>1870</c:v>
                </c:pt>
                <c:pt idx="121">
                  <c:v>1871</c:v>
                </c:pt>
                <c:pt idx="122">
                  <c:v>1872</c:v>
                </c:pt>
                <c:pt idx="123">
                  <c:v>1873</c:v>
                </c:pt>
                <c:pt idx="124">
                  <c:v>1874</c:v>
                </c:pt>
                <c:pt idx="125">
                  <c:v>1875</c:v>
                </c:pt>
                <c:pt idx="126">
                  <c:v>1876</c:v>
                </c:pt>
                <c:pt idx="127">
                  <c:v>1877</c:v>
                </c:pt>
                <c:pt idx="128">
                  <c:v>1878</c:v>
                </c:pt>
                <c:pt idx="129">
                  <c:v>1879</c:v>
                </c:pt>
                <c:pt idx="130">
                  <c:v>1880</c:v>
                </c:pt>
                <c:pt idx="131">
                  <c:v>1881</c:v>
                </c:pt>
                <c:pt idx="132">
                  <c:v>1882</c:v>
                </c:pt>
                <c:pt idx="133">
                  <c:v>1883</c:v>
                </c:pt>
                <c:pt idx="134">
                  <c:v>1884</c:v>
                </c:pt>
                <c:pt idx="135">
                  <c:v>1885</c:v>
                </c:pt>
                <c:pt idx="136">
                  <c:v>1886</c:v>
                </c:pt>
                <c:pt idx="137">
                  <c:v>1887</c:v>
                </c:pt>
                <c:pt idx="138">
                  <c:v>1888</c:v>
                </c:pt>
                <c:pt idx="139">
                  <c:v>1889</c:v>
                </c:pt>
                <c:pt idx="140">
                  <c:v>1890</c:v>
                </c:pt>
                <c:pt idx="141">
                  <c:v>1891</c:v>
                </c:pt>
                <c:pt idx="142">
                  <c:v>1892</c:v>
                </c:pt>
                <c:pt idx="143">
                  <c:v>1893</c:v>
                </c:pt>
                <c:pt idx="144">
                  <c:v>1894</c:v>
                </c:pt>
                <c:pt idx="145">
                  <c:v>1895</c:v>
                </c:pt>
                <c:pt idx="146">
                  <c:v>1896</c:v>
                </c:pt>
                <c:pt idx="147">
                  <c:v>1897</c:v>
                </c:pt>
                <c:pt idx="148">
                  <c:v>1898</c:v>
                </c:pt>
                <c:pt idx="149">
                  <c:v>1899</c:v>
                </c:pt>
                <c:pt idx="150">
                  <c:v>1900</c:v>
                </c:pt>
                <c:pt idx="151">
                  <c:v>1901</c:v>
                </c:pt>
                <c:pt idx="152">
                  <c:v>1902</c:v>
                </c:pt>
                <c:pt idx="153">
                  <c:v>1903</c:v>
                </c:pt>
                <c:pt idx="154">
                  <c:v>1904</c:v>
                </c:pt>
                <c:pt idx="155">
                  <c:v>1905</c:v>
                </c:pt>
                <c:pt idx="156">
                  <c:v>1906</c:v>
                </c:pt>
                <c:pt idx="157">
                  <c:v>1907</c:v>
                </c:pt>
                <c:pt idx="158">
                  <c:v>1908</c:v>
                </c:pt>
                <c:pt idx="159">
                  <c:v>1909</c:v>
                </c:pt>
                <c:pt idx="160">
                  <c:v>1910</c:v>
                </c:pt>
                <c:pt idx="161">
                  <c:v>1911</c:v>
                </c:pt>
                <c:pt idx="162">
                  <c:v>1912</c:v>
                </c:pt>
                <c:pt idx="163">
                  <c:v>1913</c:v>
                </c:pt>
                <c:pt idx="164">
                  <c:v>1914</c:v>
                </c:pt>
                <c:pt idx="165">
                  <c:v>1915</c:v>
                </c:pt>
                <c:pt idx="166">
                  <c:v>1916</c:v>
                </c:pt>
                <c:pt idx="167">
                  <c:v>1917</c:v>
                </c:pt>
                <c:pt idx="168">
                  <c:v>1918</c:v>
                </c:pt>
                <c:pt idx="169">
                  <c:v>1919</c:v>
                </c:pt>
                <c:pt idx="170">
                  <c:v>1920</c:v>
                </c:pt>
                <c:pt idx="171">
                  <c:v>1921</c:v>
                </c:pt>
                <c:pt idx="172">
                  <c:v>1922</c:v>
                </c:pt>
                <c:pt idx="173">
                  <c:v>1923</c:v>
                </c:pt>
                <c:pt idx="174">
                  <c:v>1924</c:v>
                </c:pt>
                <c:pt idx="175">
                  <c:v>1925</c:v>
                </c:pt>
                <c:pt idx="176">
                  <c:v>1926</c:v>
                </c:pt>
                <c:pt idx="177">
                  <c:v>1927</c:v>
                </c:pt>
                <c:pt idx="178">
                  <c:v>1928</c:v>
                </c:pt>
                <c:pt idx="179">
                  <c:v>1929</c:v>
                </c:pt>
                <c:pt idx="180">
                  <c:v>1930</c:v>
                </c:pt>
                <c:pt idx="181">
                  <c:v>1931</c:v>
                </c:pt>
                <c:pt idx="182">
                  <c:v>1932</c:v>
                </c:pt>
                <c:pt idx="183">
                  <c:v>1933</c:v>
                </c:pt>
                <c:pt idx="184">
                  <c:v>1934</c:v>
                </c:pt>
                <c:pt idx="185">
                  <c:v>1935</c:v>
                </c:pt>
                <c:pt idx="186">
                  <c:v>1936</c:v>
                </c:pt>
                <c:pt idx="187">
                  <c:v>1937</c:v>
                </c:pt>
                <c:pt idx="188">
                  <c:v>1938</c:v>
                </c:pt>
                <c:pt idx="189">
                  <c:v>1939</c:v>
                </c:pt>
                <c:pt idx="190">
                  <c:v>1940</c:v>
                </c:pt>
                <c:pt idx="191">
                  <c:v>1941</c:v>
                </c:pt>
                <c:pt idx="192">
                  <c:v>1942</c:v>
                </c:pt>
                <c:pt idx="193">
                  <c:v>1943</c:v>
                </c:pt>
                <c:pt idx="194">
                  <c:v>1944</c:v>
                </c:pt>
                <c:pt idx="195">
                  <c:v>1945</c:v>
                </c:pt>
                <c:pt idx="196">
                  <c:v>1946</c:v>
                </c:pt>
                <c:pt idx="197">
                  <c:v>1947</c:v>
                </c:pt>
                <c:pt idx="198">
                  <c:v>1948</c:v>
                </c:pt>
                <c:pt idx="199">
                  <c:v>1949</c:v>
                </c:pt>
                <c:pt idx="200">
                  <c:v>1950</c:v>
                </c:pt>
                <c:pt idx="201">
                  <c:v>1951</c:v>
                </c:pt>
                <c:pt idx="202">
                  <c:v>1952</c:v>
                </c:pt>
                <c:pt idx="203">
                  <c:v>1953</c:v>
                </c:pt>
                <c:pt idx="204">
                  <c:v>1954</c:v>
                </c:pt>
                <c:pt idx="205">
                  <c:v>1955</c:v>
                </c:pt>
                <c:pt idx="206">
                  <c:v>1956</c:v>
                </c:pt>
                <c:pt idx="207">
                  <c:v>1957</c:v>
                </c:pt>
                <c:pt idx="208">
                  <c:v>1958</c:v>
                </c:pt>
                <c:pt idx="209">
                  <c:v>1959</c:v>
                </c:pt>
                <c:pt idx="210">
                  <c:v>1960</c:v>
                </c:pt>
                <c:pt idx="211">
                  <c:v>1961</c:v>
                </c:pt>
                <c:pt idx="212">
                  <c:v>1962</c:v>
                </c:pt>
                <c:pt idx="213">
                  <c:v>1963</c:v>
                </c:pt>
                <c:pt idx="214">
                  <c:v>1964</c:v>
                </c:pt>
                <c:pt idx="215">
                  <c:v>1965</c:v>
                </c:pt>
                <c:pt idx="216">
                  <c:v>1966</c:v>
                </c:pt>
                <c:pt idx="217">
                  <c:v>1967</c:v>
                </c:pt>
                <c:pt idx="218">
                  <c:v>1968</c:v>
                </c:pt>
                <c:pt idx="219">
                  <c:v>1969</c:v>
                </c:pt>
                <c:pt idx="220">
                  <c:v>1970</c:v>
                </c:pt>
                <c:pt idx="221">
                  <c:v>1971</c:v>
                </c:pt>
                <c:pt idx="222">
                  <c:v>1972</c:v>
                </c:pt>
                <c:pt idx="223">
                  <c:v>1973</c:v>
                </c:pt>
                <c:pt idx="224">
                  <c:v>1974</c:v>
                </c:pt>
                <c:pt idx="225">
                  <c:v>1975</c:v>
                </c:pt>
                <c:pt idx="226">
                  <c:v>1976</c:v>
                </c:pt>
                <c:pt idx="227">
                  <c:v>1977</c:v>
                </c:pt>
                <c:pt idx="228">
                  <c:v>1978</c:v>
                </c:pt>
                <c:pt idx="229">
                  <c:v>1979</c:v>
                </c:pt>
                <c:pt idx="230">
                  <c:v>1980</c:v>
                </c:pt>
                <c:pt idx="231">
                  <c:v>1981</c:v>
                </c:pt>
                <c:pt idx="232">
                  <c:v>1982</c:v>
                </c:pt>
                <c:pt idx="233">
                  <c:v>1983</c:v>
                </c:pt>
                <c:pt idx="234">
                  <c:v>1984</c:v>
                </c:pt>
                <c:pt idx="235">
                  <c:v>1985</c:v>
                </c:pt>
                <c:pt idx="236">
                  <c:v>1986</c:v>
                </c:pt>
                <c:pt idx="237">
                  <c:v>1987</c:v>
                </c:pt>
                <c:pt idx="238">
                  <c:v>1988</c:v>
                </c:pt>
                <c:pt idx="239">
                  <c:v>1989</c:v>
                </c:pt>
                <c:pt idx="240">
                  <c:v>1990</c:v>
                </c:pt>
                <c:pt idx="241">
                  <c:v>1991</c:v>
                </c:pt>
                <c:pt idx="242">
                  <c:v>1992</c:v>
                </c:pt>
                <c:pt idx="243">
                  <c:v>1993</c:v>
                </c:pt>
                <c:pt idx="244">
                  <c:v>1994</c:v>
                </c:pt>
                <c:pt idx="245">
                  <c:v>1995</c:v>
                </c:pt>
                <c:pt idx="246">
                  <c:v>1996</c:v>
                </c:pt>
                <c:pt idx="247">
                  <c:v>1997</c:v>
                </c:pt>
                <c:pt idx="248">
                  <c:v>1998</c:v>
                </c:pt>
                <c:pt idx="249">
                  <c:v>1999</c:v>
                </c:pt>
                <c:pt idx="250">
                  <c:v>2000</c:v>
                </c:pt>
                <c:pt idx="251">
                  <c:v>2001</c:v>
                </c:pt>
                <c:pt idx="252">
                  <c:v>2002</c:v>
                </c:pt>
                <c:pt idx="253">
                  <c:v>2003</c:v>
                </c:pt>
                <c:pt idx="254">
                  <c:v>2004</c:v>
                </c:pt>
                <c:pt idx="255">
                  <c:v>2005</c:v>
                </c:pt>
                <c:pt idx="256">
                  <c:v>2006</c:v>
                </c:pt>
                <c:pt idx="257">
                  <c:v>2007</c:v>
                </c:pt>
                <c:pt idx="258">
                  <c:v>2008</c:v>
                </c:pt>
                <c:pt idx="259">
                  <c:v>2009</c:v>
                </c:pt>
                <c:pt idx="260">
                  <c:v>2010</c:v>
                </c:pt>
                <c:pt idx="261">
                  <c:v>2011</c:v>
                </c:pt>
                <c:pt idx="262">
                  <c:v>2012</c:v>
                </c:pt>
                <c:pt idx="263">
                  <c:v>2013</c:v>
                </c:pt>
                <c:pt idx="264">
                  <c:v>2014</c:v>
                </c:pt>
                <c:pt idx="265">
                  <c:v>2015</c:v>
                </c:pt>
                <c:pt idx="266">
                  <c:v>2016</c:v>
                </c:pt>
                <c:pt idx="267">
                  <c:v>2017</c:v>
                </c:pt>
                <c:pt idx="268">
                  <c:v>2018</c:v>
                </c:pt>
                <c:pt idx="269">
                  <c:v>2019</c:v>
                </c:pt>
                <c:pt idx="270">
                  <c:v>2020</c:v>
                </c:pt>
                <c:pt idx="271">
                  <c:v>2021</c:v>
                </c:pt>
                <c:pt idx="272">
                  <c:v>2022</c:v>
                </c:pt>
                <c:pt idx="273">
                  <c:v>2023</c:v>
                </c:pt>
                <c:pt idx="274">
                  <c:v>2024</c:v>
                </c:pt>
                <c:pt idx="275">
                  <c:v>2025</c:v>
                </c:pt>
                <c:pt idx="276">
                  <c:v>2026</c:v>
                </c:pt>
                <c:pt idx="277">
                  <c:v>2027</c:v>
                </c:pt>
                <c:pt idx="278">
                  <c:v>2028</c:v>
                </c:pt>
                <c:pt idx="279">
                  <c:v>2029</c:v>
                </c:pt>
                <c:pt idx="280">
                  <c:v>2030</c:v>
                </c:pt>
                <c:pt idx="281">
                  <c:v>2031</c:v>
                </c:pt>
                <c:pt idx="282">
                  <c:v>2032</c:v>
                </c:pt>
                <c:pt idx="283">
                  <c:v>2033</c:v>
                </c:pt>
                <c:pt idx="284">
                  <c:v>2034</c:v>
                </c:pt>
                <c:pt idx="285">
                  <c:v>2035</c:v>
                </c:pt>
                <c:pt idx="286">
                  <c:v>2036</c:v>
                </c:pt>
                <c:pt idx="287">
                  <c:v>2037</c:v>
                </c:pt>
                <c:pt idx="288">
                  <c:v>2038</c:v>
                </c:pt>
                <c:pt idx="289">
                  <c:v>2039</c:v>
                </c:pt>
                <c:pt idx="290">
                  <c:v>2040</c:v>
                </c:pt>
                <c:pt idx="291">
                  <c:v>2041</c:v>
                </c:pt>
                <c:pt idx="292">
                  <c:v>2042</c:v>
                </c:pt>
                <c:pt idx="293">
                  <c:v>2043</c:v>
                </c:pt>
                <c:pt idx="294">
                  <c:v>2044</c:v>
                </c:pt>
                <c:pt idx="295">
                  <c:v>2045</c:v>
                </c:pt>
                <c:pt idx="296">
                  <c:v>2046</c:v>
                </c:pt>
                <c:pt idx="297">
                  <c:v>2047</c:v>
                </c:pt>
                <c:pt idx="298">
                  <c:v>2048</c:v>
                </c:pt>
                <c:pt idx="299">
                  <c:v>2049</c:v>
                </c:pt>
                <c:pt idx="300">
                  <c:v>2050</c:v>
                </c:pt>
                <c:pt idx="301">
                  <c:v>2051</c:v>
                </c:pt>
                <c:pt idx="302">
                  <c:v>2052</c:v>
                </c:pt>
                <c:pt idx="303">
                  <c:v>2053</c:v>
                </c:pt>
                <c:pt idx="304">
                  <c:v>2054</c:v>
                </c:pt>
                <c:pt idx="305">
                  <c:v>2055</c:v>
                </c:pt>
                <c:pt idx="306">
                  <c:v>2056</c:v>
                </c:pt>
                <c:pt idx="307">
                  <c:v>2057</c:v>
                </c:pt>
                <c:pt idx="308">
                  <c:v>2058</c:v>
                </c:pt>
                <c:pt idx="309">
                  <c:v>2059</c:v>
                </c:pt>
                <c:pt idx="310">
                  <c:v>2060</c:v>
                </c:pt>
                <c:pt idx="311">
                  <c:v>2061</c:v>
                </c:pt>
                <c:pt idx="312">
                  <c:v>2062</c:v>
                </c:pt>
                <c:pt idx="313">
                  <c:v>2063</c:v>
                </c:pt>
                <c:pt idx="314">
                  <c:v>2064</c:v>
                </c:pt>
                <c:pt idx="315">
                  <c:v>2065</c:v>
                </c:pt>
                <c:pt idx="316">
                  <c:v>2066</c:v>
                </c:pt>
                <c:pt idx="317">
                  <c:v>2067</c:v>
                </c:pt>
                <c:pt idx="318">
                  <c:v>2068</c:v>
                </c:pt>
                <c:pt idx="319">
                  <c:v>2069</c:v>
                </c:pt>
                <c:pt idx="320">
                  <c:v>2070</c:v>
                </c:pt>
                <c:pt idx="321">
                  <c:v>2071</c:v>
                </c:pt>
                <c:pt idx="322">
                  <c:v>2072</c:v>
                </c:pt>
                <c:pt idx="323">
                  <c:v>2073</c:v>
                </c:pt>
                <c:pt idx="324">
                  <c:v>2074</c:v>
                </c:pt>
                <c:pt idx="325">
                  <c:v>2075</c:v>
                </c:pt>
                <c:pt idx="326">
                  <c:v>2076</c:v>
                </c:pt>
                <c:pt idx="327">
                  <c:v>2077</c:v>
                </c:pt>
                <c:pt idx="328">
                  <c:v>2078</c:v>
                </c:pt>
                <c:pt idx="329">
                  <c:v>2079</c:v>
                </c:pt>
                <c:pt idx="330">
                  <c:v>2080</c:v>
                </c:pt>
                <c:pt idx="331">
                  <c:v>2081</c:v>
                </c:pt>
                <c:pt idx="332">
                  <c:v>2082</c:v>
                </c:pt>
                <c:pt idx="333">
                  <c:v>2083</c:v>
                </c:pt>
                <c:pt idx="334">
                  <c:v>2084</c:v>
                </c:pt>
                <c:pt idx="335">
                  <c:v>2085</c:v>
                </c:pt>
                <c:pt idx="336">
                  <c:v>2086</c:v>
                </c:pt>
                <c:pt idx="337">
                  <c:v>2087</c:v>
                </c:pt>
                <c:pt idx="338">
                  <c:v>2088</c:v>
                </c:pt>
                <c:pt idx="339">
                  <c:v>2089</c:v>
                </c:pt>
                <c:pt idx="340">
                  <c:v>2090</c:v>
                </c:pt>
                <c:pt idx="341">
                  <c:v>2091</c:v>
                </c:pt>
                <c:pt idx="342">
                  <c:v>2092</c:v>
                </c:pt>
                <c:pt idx="343">
                  <c:v>2093</c:v>
                </c:pt>
                <c:pt idx="344">
                  <c:v>2094</c:v>
                </c:pt>
                <c:pt idx="345">
                  <c:v>2095</c:v>
                </c:pt>
                <c:pt idx="346">
                  <c:v>2096</c:v>
                </c:pt>
                <c:pt idx="347">
                  <c:v>2097</c:v>
                </c:pt>
                <c:pt idx="348">
                  <c:v>2098</c:v>
                </c:pt>
                <c:pt idx="349">
                  <c:v>2099</c:v>
                </c:pt>
                <c:pt idx="350">
                  <c:v>2100</c:v>
                </c:pt>
                <c:pt idx="351">
                  <c:v>2101</c:v>
                </c:pt>
                <c:pt idx="352">
                  <c:v>2102</c:v>
                </c:pt>
                <c:pt idx="353">
                  <c:v>2103</c:v>
                </c:pt>
                <c:pt idx="354">
                  <c:v>2104</c:v>
                </c:pt>
                <c:pt idx="355">
                  <c:v>2105</c:v>
                </c:pt>
                <c:pt idx="356">
                  <c:v>2106</c:v>
                </c:pt>
                <c:pt idx="357">
                  <c:v>2107</c:v>
                </c:pt>
                <c:pt idx="358">
                  <c:v>2108</c:v>
                </c:pt>
                <c:pt idx="359">
                  <c:v>2109</c:v>
                </c:pt>
                <c:pt idx="360">
                  <c:v>2110</c:v>
                </c:pt>
                <c:pt idx="361">
                  <c:v>2111</c:v>
                </c:pt>
                <c:pt idx="362">
                  <c:v>2112</c:v>
                </c:pt>
                <c:pt idx="363">
                  <c:v>2113</c:v>
                </c:pt>
                <c:pt idx="364">
                  <c:v>2114</c:v>
                </c:pt>
                <c:pt idx="365">
                  <c:v>2115</c:v>
                </c:pt>
                <c:pt idx="366">
                  <c:v>2116</c:v>
                </c:pt>
                <c:pt idx="367">
                  <c:v>2117</c:v>
                </c:pt>
                <c:pt idx="368">
                  <c:v>2118</c:v>
                </c:pt>
                <c:pt idx="369">
                  <c:v>2119</c:v>
                </c:pt>
                <c:pt idx="370">
                  <c:v>2120</c:v>
                </c:pt>
                <c:pt idx="371">
                  <c:v>2121</c:v>
                </c:pt>
                <c:pt idx="372">
                  <c:v>2122</c:v>
                </c:pt>
                <c:pt idx="373">
                  <c:v>2123</c:v>
                </c:pt>
                <c:pt idx="374">
                  <c:v>2124</c:v>
                </c:pt>
                <c:pt idx="375">
                  <c:v>2125</c:v>
                </c:pt>
                <c:pt idx="376">
                  <c:v>2126</c:v>
                </c:pt>
                <c:pt idx="377">
                  <c:v>2127</c:v>
                </c:pt>
                <c:pt idx="378">
                  <c:v>2128</c:v>
                </c:pt>
                <c:pt idx="379">
                  <c:v>2129</c:v>
                </c:pt>
                <c:pt idx="380">
                  <c:v>2130</c:v>
                </c:pt>
                <c:pt idx="381">
                  <c:v>2131</c:v>
                </c:pt>
                <c:pt idx="382">
                  <c:v>2132</c:v>
                </c:pt>
                <c:pt idx="383">
                  <c:v>2133</c:v>
                </c:pt>
                <c:pt idx="384">
                  <c:v>2134</c:v>
                </c:pt>
                <c:pt idx="385">
                  <c:v>2135</c:v>
                </c:pt>
                <c:pt idx="386">
                  <c:v>2136</c:v>
                </c:pt>
                <c:pt idx="387">
                  <c:v>2137</c:v>
                </c:pt>
                <c:pt idx="388">
                  <c:v>2138</c:v>
                </c:pt>
                <c:pt idx="389">
                  <c:v>2139</c:v>
                </c:pt>
                <c:pt idx="390">
                  <c:v>2140</c:v>
                </c:pt>
                <c:pt idx="391">
                  <c:v>2141</c:v>
                </c:pt>
                <c:pt idx="392">
                  <c:v>2142</c:v>
                </c:pt>
                <c:pt idx="393">
                  <c:v>2143</c:v>
                </c:pt>
                <c:pt idx="394">
                  <c:v>2144</c:v>
                </c:pt>
                <c:pt idx="395">
                  <c:v>2145</c:v>
                </c:pt>
                <c:pt idx="396">
                  <c:v>2146</c:v>
                </c:pt>
                <c:pt idx="397">
                  <c:v>2147</c:v>
                </c:pt>
                <c:pt idx="398">
                  <c:v>2148</c:v>
                </c:pt>
                <c:pt idx="399">
                  <c:v>2149</c:v>
                </c:pt>
                <c:pt idx="400">
                  <c:v>2150</c:v>
                </c:pt>
                <c:pt idx="401">
                  <c:v>2151</c:v>
                </c:pt>
                <c:pt idx="402">
                  <c:v>2152</c:v>
                </c:pt>
                <c:pt idx="403">
                  <c:v>2153</c:v>
                </c:pt>
                <c:pt idx="404">
                  <c:v>2154</c:v>
                </c:pt>
                <c:pt idx="405">
                  <c:v>2155</c:v>
                </c:pt>
                <c:pt idx="406">
                  <c:v>2156</c:v>
                </c:pt>
                <c:pt idx="407">
                  <c:v>2157</c:v>
                </c:pt>
                <c:pt idx="408">
                  <c:v>2158</c:v>
                </c:pt>
                <c:pt idx="409">
                  <c:v>2159</c:v>
                </c:pt>
                <c:pt idx="410">
                  <c:v>2160</c:v>
                </c:pt>
                <c:pt idx="411">
                  <c:v>2161</c:v>
                </c:pt>
                <c:pt idx="412">
                  <c:v>2162</c:v>
                </c:pt>
                <c:pt idx="413">
                  <c:v>2163</c:v>
                </c:pt>
                <c:pt idx="414">
                  <c:v>2164</c:v>
                </c:pt>
                <c:pt idx="415">
                  <c:v>2165</c:v>
                </c:pt>
                <c:pt idx="416">
                  <c:v>2166</c:v>
                </c:pt>
                <c:pt idx="417">
                  <c:v>2167</c:v>
                </c:pt>
                <c:pt idx="418">
                  <c:v>2168</c:v>
                </c:pt>
                <c:pt idx="419">
                  <c:v>2169</c:v>
                </c:pt>
                <c:pt idx="420">
                  <c:v>2170</c:v>
                </c:pt>
                <c:pt idx="421">
                  <c:v>2171</c:v>
                </c:pt>
                <c:pt idx="422">
                  <c:v>2172</c:v>
                </c:pt>
                <c:pt idx="423">
                  <c:v>2173</c:v>
                </c:pt>
                <c:pt idx="424">
                  <c:v>2174</c:v>
                </c:pt>
                <c:pt idx="425">
                  <c:v>2175</c:v>
                </c:pt>
                <c:pt idx="426">
                  <c:v>2176</c:v>
                </c:pt>
                <c:pt idx="427">
                  <c:v>2177</c:v>
                </c:pt>
                <c:pt idx="428">
                  <c:v>2178</c:v>
                </c:pt>
                <c:pt idx="429">
                  <c:v>2179</c:v>
                </c:pt>
                <c:pt idx="430">
                  <c:v>2180</c:v>
                </c:pt>
                <c:pt idx="431">
                  <c:v>2181</c:v>
                </c:pt>
                <c:pt idx="432">
                  <c:v>2182</c:v>
                </c:pt>
                <c:pt idx="433">
                  <c:v>2183</c:v>
                </c:pt>
                <c:pt idx="434">
                  <c:v>2184</c:v>
                </c:pt>
                <c:pt idx="435">
                  <c:v>2185</c:v>
                </c:pt>
                <c:pt idx="436">
                  <c:v>2186</c:v>
                </c:pt>
                <c:pt idx="437">
                  <c:v>2187</c:v>
                </c:pt>
                <c:pt idx="438">
                  <c:v>2188</c:v>
                </c:pt>
                <c:pt idx="439">
                  <c:v>2189</c:v>
                </c:pt>
                <c:pt idx="440">
                  <c:v>2190</c:v>
                </c:pt>
                <c:pt idx="441">
                  <c:v>2191</c:v>
                </c:pt>
                <c:pt idx="442">
                  <c:v>2192</c:v>
                </c:pt>
                <c:pt idx="443">
                  <c:v>2193</c:v>
                </c:pt>
                <c:pt idx="444">
                  <c:v>2194</c:v>
                </c:pt>
                <c:pt idx="445">
                  <c:v>2195</c:v>
                </c:pt>
                <c:pt idx="446">
                  <c:v>2196</c:v>
                </c:pt>
                <c:pt idx="447">
                  <c:v>2197</c:v>
                </c:pt>
                <c:pt idx="448">
                  <c:v>2198</c:v>
                </c:pt>
                <c:pt idx="449">
                  <c:v>2199</c:v>
                </c:pt>
                <c:pt idx="450">
                  <c:v>2200</c:v>
                </c:pt>
              </c:numCache>
            </c:numRef>
          </c:cat>
          <c:val>
            <c:numRef>
              <c:f>Sheet1!$F$5:$F$455</c:f>
              <c:numCache>
                <c:formatCode>0.0000</c:formatCode>
                <c:ptCount val="451"/>
                <c:pt idx="0">
                  <c:v>295.10140699999999</c:v>
                </c:pt>
                <c:pt idx="1">
                  <c:v>295.10278121689998</c:v>
                </c:pt>
                <c:pt idx="2">
                  <c:v>295.10412341454617</c:v>
                </c:pt>
                <c:pt idx="3">
                  <c:v>295.10543433898721</c:v>
                </c:pt>
                <c:pt idx="4">
                  <c:v>295.10671471888878</c:v>
                </c:pt>
                <c:pt idx="5">
                  <c:v>295.10796526593867</c:v>
                </c:pt>
                <c:pt idx="6">
                  <c:v>295.10918667524226</c:v>
                </c:pt>
                <c:pt idx="7">
                  <c:v>295.11037962570907</c:v>
                </c:pt>
                <c:pt idx="8">
                  <c:v>295.11154478043005</c:v>
                </c:pt>
                <c:pt idx="9">
                  <c:v>295.11268278704603</c:v>
                </c:pt>
                <c:pt idx="10">
                  <c:v>295.11379427810783</c:v>
                </c:pt>
                <c:pt idx="11">
                  <c:v>295.11487987142789</c:v>
                </c:pt>
                <c:pt idx="12">
                  <c:v>295.11594017042358</c:v>
                </c:pt>
                <c:pt idx="13">
                  <c:v>295.11697576445266</c:v>
                </c:pt>
                <c:pt idx="14">
                  <c:v>295.11798722914091</c:v>
                </c:pt>
                <c:pt idx="15">
                  <c:v>295.11897512670191</c:v>
                </c:pt>
                <c:pt idx="16">
                  <c:v>295.11994000624975</c:v>
                </c:pt>
                <c:pt idx="17">
                  <c:v>295.12088240410412</c:v>
                </c:pt>
                <c:pt idx="18">
                  <c:v>295.12180284408845</c:v>
                </c:pt>
                <c:pt idx="19">
                  <c:v>295.12270183782118</c:v>
                </c:pt>
                <c:pt idx="20">
                  <c:v>295.12357988499991</c:v>
                </c:pt>
                <c:pt idx="21">
                  <c:v>295.1249064736794</c:v>
                </c:pt>
                <c:pt idx="22">
                  <c:v>295.12620215284267</c:v>
                </c:pt>
                <c:pt idx="23">
                  <c:v>295.12746764268144</c:v>
                </c:pt>
                <c:pt idx="24">
                  <c:v>295.12870364660694</c:v>
                </c:pt>
                <c:pt idx="25">
                  <c:v>295.129910851641</c:v>
                </c:pt>
                <c:pt idx="26">
                  <c:v>295.13108992879773</c:v>
                </c:pt>
                <c:pt idx="27">
                  <c:v>295.13224153345675</c:v>
                </c:pt>
                <c:pt idx="28">
                  <c:v>295.13336630572718</c:v>
                </c:pt>
                <c:pt idx="29">
                  <c:v>295.1344648708037</c:v>
                </c:pt>
                <c:pt idx="30">
                  <c:v>295.13553783931394</c:v>
                </c:pt>
                <c:pt idx="31">
                  <c:v>295.13705480765793</c:v>
                </c:pt>
                <c:pt idx="32">
                  <c:v>295.13853643063948</c:v>
                </c:pt>
                <c:pt idx="33">
                  <c:v>295.13998353180557</c:v>
                </c:pt>
                <c:pt idx="34">
                  <c:v>295.14139691551452</c:v>
                </c:pt>
                <c:pt idx="35">
                  <c:v>295.14277736738302</c:v>
                </c:pt>
                <c:pt idx="36">
                  <c:v>295.14412565472298</c:v>
                </c:pt>
                <c:pt idx="37">
                  <c:v>295.14544252696794</c:v>
                </c:pt>
                <c:pt idx="38">
                  <c:v>295.14672871608957</c:v>
                </c:pt>
                <c:pt idx="39">
                  <c:v>295.14798493700465</c:v>
                </c:pt>
                <c:pt idx="40">
                  <c:v>295.14921188797246</c:v>
                </c:pt>
                <c:pt idx="41">
                  <c:v>295.15087925098271</c:v>
                </c:pt>
                <c:pt idx="42">
                  <c:v>295.1525077644348</c:v>
                </c:pt>
                <c:pt idx="43">
                  <c:v>295.15409833352345</c:v>
                </c:pt>
                <c:pt idx="44">
                  <c:v>295.15565184235237</c:v>
                </c:pt>
                <c:pt idx="45">
                  <c:v>295.15716915442556</c:v>
                </c:pt>
                <c:pt idx="46">
                  <c:v>295.15865111312746</c:v>
                </c:pt>
                <c:pt idx="47">
                  <c:v>295.16056754219159</c:v>
                </c:pt>
                <c:pt idx="48">
                  <c:v>295.16243931845855</c:v>
                </c:pt>
                <c:pt idx="49">
                  <c:v>295.16426748233846</c:v>
                </c:pt>
                <c:pt idx="50">
                  <c:v>295.16652204999997</c:v>
                </c:pt>
                <c:pt idx="51">
                  <c:v>295.16872408623499</c:v>
                </c:pt>
                <c:pt idx="52">
                  <c:v>295.1718128150257</c:v>
                </c:pt>
                <c:pt idx="53">
                  <c:v>295.17436057643556</c:v>
                </c:pt>
                <c:pt idx="54">
                  <c:v>295.17684897500459</c:v>
                </c:pt>
                <c:pt idx="55">
                  <c:v>295.17927939388693</c:v>
                </c:pt>
                <c:pt idx="56">
                  <c:v>295.18212218400936</c:v>
                </c:pt>
                <c:pt idx="57">
                  <c:v>295.1848987371219</c:v>
                </c:pt>
                <c:pt idx="58">
                  <c:v>295.18761059654696</c:v>
                </c:pt>
                <c:pt idx="59">
                  <c:v>295.19025926964741</c:v>
                </c:pt>
                <c:pt idx="60">
                  <c:v>295.19284622866462</c:v>
                </c:pt>
                <c:pt idx="61">
                  <c:v>295.19584191153672</c:v>
                </c:pt>
                <c:pt idx="62">
                  <c:v>295.19876779499788</c:v>
                </c:pt>
                <c:pt idx="63">
                  <c:v>295.20162550537441</c:v>
                </c:pt>
                <c:pt idx="64">
                  <c:v>295.20441663109915</c:v>
                </c:pt>
                <c:pt idx="65">
                  <c:v>295.20761172359454</c:v>
                </c:pt>
                <c:pt idx="66">
                  <c:v>295.21120137043482</c:v>
                </c:pt>
                <c:pt idx="67">
                  <c:v>295.21517637850371</c:v>
                </c:pt>
                <c:pt idx="68">
                  <c:v>295.21905876888462</c:v>
                </c:pt>
                <c:pt idx="69">
                  <c:v>295.22285069956962</c:v>
                </c:pt>
                <c:pt idx="70">
                  <c:v>295.22655427826965</c:v>
                </c:pt>
                <c:pt idx="71">
                  <c:v>295.230171563586</c:v>
                </c:pt>
                <c:pt idx="72">
                  <c:v>295.23417356615442</c:v>
                </c:pt>
                <c:pt idx="73">
                  <c:v>295.23855132206302</c:v>
                </c:pt>
                <c:pt idx="74">
                  <c:v>295.24282707625895</c:v>
                </c:pt>
                <c:pt idx="75">
                  <c:v>295.24747220538211</c:v>
                </c:pt>
                <c:pt idx="76">
                  <c:v>295.25200910299668</c:v>
                </c:pt>
                <c:pt idx="77">
                  <c:v>295.25690929089689</c:v>
                </c:pt>
                <c:pt idx="78">
                  <c:v>295.26169530441899</c:v>
                </c:pt>
                <c:pt idx="79">
                  <c:v>295.26636980382602</c:v>
                </c:pt>
                <c:pt idx="80">
                  <c:v>295.27374938739689</c:v>
                </c:pt>
                <c:pt idx="81">
                  <c:v>295.28048802667053</c:v>
                </c:pt>
                <c:pt idx="82">
                  <c:v>295.28706965564908</c:v>
                </c:pt>
                <c:pt idx="83">
                  <c:v>295.29396693267245</c:v>
                </c:pt>
                <c:pt idx="84">
                  <c:v>295.30070350314116</c:v>
                </c:pt>
                <c:pt idx="85">
                  <c:v>295.30775211151797</c:v>
                </c:pt>
                <c:pt idx="86">
                  <c:v>295.31651248731959</c:v>
                </c:pt>
                <c:pt idx="87">
                  <c:v>295.32506874636505</c:v>
                </c:pt>
                <c:pt idx="88">
                  <c:v>295.33389464457474</c:v>
                </c:pt>
                <c:pt idx="89">
                  <c:v>295.34298389935617</c:v>
                </c:pt>
                <c:pt idx="90">
                  <c:v>295.35279937450116</c:v>
                </c:pt>
                <c:pt idx="91">
                  <c:v>295.36285514907524</c:v>
                </c:pt>
                <c:pt idx="92">
                  <c:v>295.37361462410178</c:v>
                </c:pt>
                <c:pt idx="93">
                  <c:v>295.38459240336022</c:v>
                </c:pt>
                <c:pt idx="94">
                  <c:v>295.3962524003619</c:v>
                </c:pt>
                <c:pt idx="95">
                  <c:v>295.4095167194335</c:v>
                </c:pt>
                <c:pt idx="96">
                  <c:v>295.42247197987069</c:v>
                </c:pt>
                <c:pt idx="97">
                  <c:v>295.4365323827397</c:v>
                </c:pt>
                <c:pt idx="98">
                  <c:v>295.45073417822186</c:v>
                </c:pt>
                <c:pt idx="99">
                  <c:v>295.46601207186933</c:v>
                </c:pt>
                <c:pt idx="100">
                  <c:v>295.48280999059477</c:v>
                </c:pt>
                <c:pt idx="101">
                  <c:v>295.49921651781392</c:v>
                </c:pt>
                <c:pt idx="102">
                  <c:v>295.51664777294883</c:v>
                </c:pt>
                <c:pt idx="103">
                  <c:v>295.53461087983914</c:v>
                </c:pt>
                <c:pt idx="104">
                  <c:v>295.55684544633885</c:v>
                </c:pt>
                <c:pt idx="105">
                  <c:v>295.57949994743916</c:v>
                </c:pt>
                <c:pt idx="106">
                  <c:v>295.6039715986638</c:v>
                </c:pt>
                <c:pt idx="107">
                  <c:v>295.62834206041492</c:v>
                </c:pt>
                <c:pt idx="108">
                  <c:v>295.65261369040729</c:v>
                </c:pt>
                <c:pt idx="109">
                  <c:v>295.67866479142083</c:v>
                </c:pt>
                <c:pt idx="110">
                  <c:v>295.70786090178075</c:v>
                </c:pt>
                <c:pt idx="111">
                  <c:v>295.73825274276925</c:v>
                </c:pt>
                <c:pt idx="112">
                  <c:v>295.76887445386274</c:v>
                </c:pt>
                <c:pt idx="113">
                  <c:v>295.80206567908772</c:v>
                </c:pt>
                <c:pt idx="114">
                  <c:v>295.83823554876494</c:v>
                </c:pt>
                <c:pt idx="115">
                  <c:v>295.87684566047875</c:v>
                </c:pt>
                <c:pt idx="116">
                  <c:v>295.91596315658956</c:v>
                </c:pt>
                <c:pt idx="117">
                  <c:v>295.95792121504104</c:v>
                </c:pt>
                <c:pt idx="118">
                  <c:v>296.00124665073059</c:v>
                </c:pt>
                <c:pt idx="119">
                  <c:v>296.04684560376859</c:v>
                </c:pt>
                <c:pt idx="120">
                  <c:v>296.09372710120078</c:v>
                </c:pt>
                <c:pt idx="121">
                  <c:v>296.14373725974281</c:v>
                </c:pt>
                <c:pt idx="122">
                  <c:v>296.2005551815908</c:v>
                </c:pt>
                <c:pt idx="123">
                  <c:v>296.26120824585973</c:v>
                </c:pt>
                <c:pt idx="124">
                  <c:v>296.31575809373123</c:v>
                </c:pt>
                <c:pt idx="125">
                  <c:v>296.37560293014729</c:v>
                </c:pt>
                <c:pt idx="126">
                  <c:v>296.43546038187486</c:v>
                </c:pt>
                <c:pt idx="127">
                  <c:v>296.49533015497718</c:v>
                </c:pt>
                <c:pt idx="128">
                  <c:v>296.55474296236622</c:v>
                </c:pt>
                <c:pt idx="129">
                  <c:v>296.61933745134314</c:v>
                </c:pt>
                <c:pt idx="130">
                  <c:v>296.69462088872683</c:v>
                </c:pt>
                <c:pt idx="131">
                  <c:v>296.77143322201948</c:v>
                </c:pt>
                <c:pt idx="132">
                  <c:v>296.85255282794645</c:v>
                </c:pt>
                <c:pt idx="133">
                  <c:v>296.93928634705532</c:v>
                </c:pt>
                <c:pt idx="134">
                  <c:v>297.02540597516895</c:v>
                </c:pt>
                <c:pt idx="135">
                  <c:v>297.11045701594747</c:v>
                </c:pt>
                <c:pt idx="136">
                  <c:v>297.19540236747594</c:v>
                </c:pt>
                <c:pt idx="137">
                  <c:v>297.28493449231371</c:v>
                </c:pt>
                <c:pt idx="138">
                  <c:v>297.38738851864281</c:v>
                </c:pt>
                <c:pt idx="139">
                  <c:v>297.48745536615843</c:v>
                </c:pt>
                <c:pt idx="140">
                  <c:v>297.59879165612693</c:v>
                </c:pt>
                <c:pt idx="141">
                  <c:v>297.71503781053917</c:v>
                </c:pt>
                <c:pt idx="142">
                  <c:v>297.82951342955363</c:v>
                </c:pt>
                <c:pt idx="143">
                  <c:v>297.93944576664506</c:v>
                </c:pt>
                <c:pt idx="144">
                  <c:v>298.05291368028224</c:v>
                </c:pt>
                <c:pt idx="145">
                  <c:v>298.17452479153167</c:v>
                </c:pt>
                <c:pt idx="146">
                  <c:v>298.29939936388894</c:v>
                </c:pt>
                <c:pt idx="147">
                  <c:v>298.43121335871035</c:v>
                </c:pt>
                <c:pt idx="148">
                  <c:v>298.57168108745236</c:v>
                </c:pt>
                <c:pt idx="149">
                  <c:v>298.72857391811471</c:v>
                </c:pt>
                <c:pt idx="150">
                  <c:v>298.89447414582264</c:v>
                </c:pt>
                <c:pt idx="151">
                  <c:v>299.06495089822499</c:v>
                </c:pt>
                <c:pt idx="152">
                  <c:v>299.23802154229634</c:v>
                </c:pt>
                <c:pt idx="153">
                  <c:v>299.43097864036082</c:v>
                </c:pt>
                <c:pt idx="154">
                  <c:v>299.62272283804043</c:v>
                </c:pt>
                <c:pt idx="155">
                  <c:v>299.82829039591411</c:v>
                </c:pt>
                <c:pt idx="156">
                  <c:v>300.04970422968933</c:v>
                </c:pt>
                <c:pt idx="157">
                  <c:v>300.3020721211376</c:v>
                </c:pt>
                <c:pt idx="158">
                  <c:v>300.5326138407151</c:v>
                </c:pt>
                <c:pt idx="159">
                  <c:v>300.77419893822639</c:v>
                </c:pt>
                <c:pt idx="160">
                  <c:v>301.02610110296575</c:v>
                </c:pt>
                <c:pt idx="161">
                  <c:v>301.28010694726669</c:v>
                </c:pt>
                <c:pt idx="162">
                  <c:v>301.54836145539542</c:v>
                </c:pt>
                <c:pt idx="163">
                  <c:v>301.84038163348475</c:v>
                </c:pt>
                <c:pt idx="164">
                  <c:v>302.08198074142456</c:v>
                </c:pt>
                <c:pt idx="165">
                  <c:v>302.31232259014934</c:v>
                </c:pt>
                <c:pt idx="166">
                  <c:v>302.56684447379888</c:v>
                </c:pt>
                <c:pt idx="167">
                  <c:v>302.84076199755941</c:v>
                </c:pt>
                <c:pt idx="168">
                  <c:v>303.09938624301628</c:v>
                </c:pt>
                <c:pt idx="169">
                  <c:v>303.29101454355401</c:v>
                </c:pt>
                <c:pt idx="170">
                  <c:v>303.53727190468925</c:v>
                </c:pt>
                <c:pt idx="171">
                  <c:v>303.71729046930994</c:v>
                </c:pt>
                <c:pt idx="172">
                  <c:v>303.91281260137498</c:v>
                </c:pt>
                <c:pt idx="173">
                  <c:v>304.16240406776291</c:v>
                </c:pt>
                <c:pt idx="174">
                  <c:v>304.40289705298403</c:v>
                </c:pt>
                <c:pt idx="175">
                  <c:v>304.64341455164947</c:v>
                </c:pt>
                <c:pt idx="176">
                  <c:v>304.88207999259606</c:v>
                </c:pt>
                <c:pt idx="177">
                  <c:v>305.15223552876859</c:v>
                </c:pt>
                <c:pt idx="178">
                  <c:v>305.41750344094828</c:v>
                </c:pt>
                <c:pt idx="179">
                  <c:v>305.71411061077418</c:v>
                </c:pt>
                <c:pt idx="180">
                  <c:v>305.96065883354316</c:v>
                </c:pt>
                <c:pt idx="181">
                  <c:v>306.14846548272158</c:v>
                </c:pt>
                <c:pt idx="182">
                  <c:v>306.28827923697418</c:v>
                </c:pt>
                <c:pt idx="183">
                  <c:v>306.44640933075266</c:v>
                </c:pt>
                <c:pt idx="184">
                  <c:v>306.63837499334613</c:v>
                </c:pt>
                <c:pt idx="185">
                  <c:v>306.8511938560012</c:v>
                </c:pt>
                <c:pt idx="186">
                  <c:v>307.10736103915639</c:v>
                </c:pt>
                <c:pt idx="187">
                  <c:v>307.39461052694406</c:v>
                </c:pt>
                <c:pt idx="188">
                  <c:v>307.64374410166624</c:v>
                </c:pt>
                <c:pt idx="189">
                  <c:v>307.91052286409746</c:v>
                </c:pt>
                <c:pt idx="190">
                  <c:v>308.22126868136399</c:v>
                </c:pt>
                <c:pt idx="191">
                  <c:v>308.54118912108822</c:v>
                </c:pt>
                <c:pt idx="192">
                  <c:v>308.85740741456686</c:v>
                </c:pt>
                <c:pt idx="193">
                  <c:v>309.18923882180746</c:v>
                </c:pt>
                <c:pt idx="194">
                  <c:v>309.50958655725935</c:v>
                </c:pt>
                <c:pt idx="195">
                  <c:v>309.71788319047522</c:v>
                </c:pt>
                <c:pt idx="196">
                  <c:v>309.95790851213718</c:v>
                </c:pt>
                <c:pt idx="197">
                  <c:v>310.26456724380438</c:v>
                </c:pt>
                <c:pt idx="198">
                  <c:v>310.60019382702376</c:v>
                </c:pt>
                <c:pt idx="199">
                  <c:v>310.90455031085406</c:v>
                </c:pt>
                <c:pt idx="200">
                  <c:v>311.30077428861119</c:v>
                </c:pt>
                <c:pt idx="201">
                  <c:v>311.75201924768658</c:v>
                </c:pt>
                <c:pt idx="202">
                  <c:v>312.20588219921547</c:v>
                </c:pt>
                <c:pt idx="203">
                  <c:v>312.67074414397376</c:v>
                </c:pt>
                <c:pt idx="204">
                  <c:v>313.13603080541918</c:v>
                </c:pt>
                <c:pt idx="205">
                  <c:v>313.6734892876529</c:v>
                </c:pt>
                <c:pt idx="206">
                  <c:v>314.26173998725056</c:v>
                </c:pt>
                <c:pt idx="207">
                  <c:v>314.87990144554766</c:v>
                </c:pt>
                <c:pt idx="208">
                  <c:v>315.51179974186635</c:v>
                </c:pt>
                <c:pt idx="209">
                  <c:v>316.43051247454758</c:v>
                </c:pt>
                <c:pt idx="210">
                  <c:v>317.09532836722394</c:v>
                </c:pt>
                <c:pt idx="211">
                  <c:v>317.66885554960095</c:v>
                </c:pt>
                <c:pt idx="212">
                  <c:v>318.14298188196193</c:v>
                </c:pt>
                <c:pt idx="213">
                  <c:v>318.6095957374456</c:v>
                </c:pt>
                <c:pt idx="214">
                  <c:v>319.62612049009647</c:v>
                </c:pt>
                <c:pt idx="215">
                  <c:v>320.09363938267722</c:v>
                </c:pt>
                <c:pt idx="216">
                  <c:v>321.56307458506092</c:v>
                </c:pt>
                <c:pt idx="217">
                  <c:v>322.37710111389566</c:v>
                </c:pt>
                <c:pt idx="218">
                  <c:v>323.1570653246086</c:v>
                </c:pt>
                <c:pt idx="219">
                  <c:v>324.34168153587854</c:v>
                </c:pt>
                <c:pt idx="220">
                  <c:v>325.75566985609254</c:v>
                </c:pt>
                <c:pt idx="221">
                  <c:v>326.47628558177888</c:v>
                </c:pt>
                <c:pt idx="222">
                  <c:v>327.33437712772343</c:v>
                </c:pt>
                <c:pt idx="223">
                  <c:v>329.38350547398079</c:v>
                </c:pt>
                <c:pt idx="224">
                  <c:v>330.08709262977038</c:v>
                </c:pt>
                <c:pt idx="225">
                  <c:v>331.04221320483009</c:v>
                </c:pt>
                <c:pt idx="226">
                  <c:v>331.78645897049086</c:v>
                </c:pt>
                <c:pt idx="227">
                  <c:v>333.50334514314511</c:v>
                </c:pt>
                <c:pt idx="228">
                  <c:v>335.32943403464316</c:v>
                </c:pt>
                <c:pt idx="229">
                  <c:v>336.89864622163594</c:v>
                </c:pt>
                <c:pt idx="230">
                  <c:v>338.71797343133852</c:v>
                </c:pt>
                <c:pt idx="231">
                  <c:v>340.28823415038829</c:v>
                </c:pt>
                <c:pt idx="232">
                  <c:v>341.6198909613509</c:v>
                </c:pt>
                <c:pt idx="233">
                  <c:v>343.88725083528476</c:v>
                </c:pt>
                <c:pt idx="234">
                  <c:v>345.51354989082262</c:v>
                </c:pt>
                <c:pt idx="235">
                  <c:v>346.74534134503313</c:v>
                </c:pt>
                <c:pt idx="236">
                  <c:v>348.04528189169383</c:v>
                </c:pt>
                <c:pt idx="237">
                  <c:v>349.96433182361733</c:v>
                </c:pt>
                <c:pt idx="238">
                  <c:v>352.12206272546035</c:v>
                </c:pt>
                <c:pt idx="239">
                  <c:v>353.14686099729045</c:v>
                </c:pt>
                <c:pt idx="240">
                  <c:v>354.64577763605359</c:v>
                </c:pt>
                <c:pt idx="241">
                  <c:v>356.3078065171336</c:v>
                </c:pt>
                <c:pt idx="242">
                  <c:v>358.35695495861768</c:v>
                </c:pt>
                <c:pt idx="243">
                  <c:v>360.19386624141526</c:v>
                </c:pt>
                <c:pt idx="244">
                  <c:v>361.98152849132362</c:v>
                </c:pt>
                <c:pt idx="245">
                  <c:v>363.82438387747573</c:v>
                </c:pt>
                <c:pt idx="246">
                  <c:v>365.14683356646384</c:v>
                </c:pt>
                <c:pt idx="247">
                  <c:v>366.4877905110319</c:v>
                </c:pt>
                <c:pt idx="248">
                  <c:v>369.08696732545815</c:v>
                </c:pt>
                <c:pt idx="249">
                  <c:v>370.29068082010832</c:v>
                </c:pt>
                <c:pt idx="250">
                  <c:v>371.30210662366648</c:v>
                </c:pt>
                <c:pt idx="251">
                  <c:v>372.61500703933507</c:v>
                </c:pt>
                <c:pt idx="252">
                  <c:v>374.0946942086519</c:v>
                </c:pt>
                <c:pt idx="253">
                  <c:v>376.11570350025698</c:v>
                </c:pt>
                <c:pt idx="254">
                  <c:v>378.00493044203432</c:v>
                </c:pt>
                <c:pt idx="255">
                  <c:v>380.13528606273496</c:v>
                </c:pt>
                <c:pt idx="256">
                  <c:v>382.04725456413991</c:v>
                </c:pt>
                <c:pt idx="257">
                  <c:v>384.31024719946208</c:v>
                </c:pt>
                <c:pt idx="258">
                  <c:v>385.9547116063813</c:v>
                </c:pt>
                <c:pt idx="259">
                  <c:v>387.71646982595263</c:v>
                </c:pt>
                <c:pt idx="260">
                  <c:v>390.30855891234125</c:v>
                </c:pt>
                <c:pt idx="261">
                  <c:v>391.94574148968371</c:v>
                </c:pt>
                <c:pt idx="262">
                  <c:v>393.97367854630744</c:v>
                </c:pt>
                <c:pt idx="263">
                  <c:v>396.41224050284512</c:v>
                </c:pt>
                <c:pt idx="264">
                  <c:v>398.62560279912884</c:v>
                </c:pt>
                <c:pt idx="265">
                  <c:v>401.08723992057583</c:v>
                </c:pt>
                <c:pt idx="266">
                  <c:v>404.17927173042642</c:v>
                </c:pt>
                <c:pt idx="267">
                  <c:v>406.38422153244079</c:v>
                </c:pt>
                <c:pt idx="268">
                  <c:v>408.48361850406826</c:v>
                </c:pt>
                <c:pt idx="269">
                  <c:v>410.58290119292349</c:v>
                </c:pt>
                <c:pt idx="270">
                  <c:v>412.63327059512841</c:v>
                </c:pt>
                <c:pt idx="271">
                  <c:v>414.63586639026192</c:v>
                </c:pt>
                <c:pt idx="272">
                  <c:v>416.59180170336884</c:v>
                </c:pt>
                <c:pt idx="273">
                  <c:v>418.50216372368038</c:v>
                </c:pt>
                <c:pt idx="274">
                  <c:v>420.36801430891865</c:v>
                </c:pt>
                <c:pt idx="275">
                  <c:v>422.19039057552084</c:v>
                </c:pt>
                <c:pt idx="276">
                  <c:v>423.97030547511122</c:v>
                </c:pt>
                <c:pt idx="277">
                  <c:v>425.70874835754114</c:v>
                </c:pt>
                <c:pt idx="278">
                  <c:v>427.40668552081047</c:v>
                </c:pt>
                <c:pt idx="279">
                  <c:v>429.0650607481756</c:v>
                </c:pt>
                <c:pt idx="280">
                  <c:v>430.68479583274313</c:v>
                </c:pt>
                <c:pt idx="281">
                  <c:v>432.26679108984024</c:v>
                </c:pt>
                <c:pt idx="282">
                  <c:v>433.81192585744697</c:v>
                </c:pt>
                <c:pt idx="283">
                  <c:v>435.32105898496849</c:v>
                </c:pt>
                <c:pt idx="284">
                  <c:v>436.79502931061876</c:v>
                </c:pt>
                <c:pt idx="285">
                  <c:v>438.23465612768138</c:v>
                </c:pt>
                <c:pt idx="286">
                  <c:v>439.64073963990643</c:v>
                </c:pt>
                <c:pt idx="287">
                  <c:v>441.01406140629661</c:v>
                </c:pt>
                <c:pt idx="288">
                  <c:v>442.3553847755299</c:v>
                </c:pt>
                <c:pt idx="289">
                  <c:v>443.66545531026009</c:v>
                </c:pt>
                <c:pt idx="290">
                  <c:v>444.94500120153106</c:v>
                </c:pt>
                <c:pt idx="291">
                  <c:v>446.19473367353538</c:v>
                </c:pt>
                <c:pt idx="292">
                  <c:v>447.41534737894204</c:v>
                </c:pt>
                <c:pt idx="293">
                  <c:v>448.6075207850127</c:v>
                </c:pt>
                <c:pt idx="294">
                  <c:v>449.77191655072193</c:v>
                </c:pt>
                <c:pt idx="295">
                  <c:v>450.90918189509011</c:v>
                </c:pt>
                <c:pt idx="296">
                  <c:v>452.01994895693451</c:v>
                </c:pt>
                <c:pt idx="297">
                  <c:v>453.10483514623797</c:v>
                </c:pt>
                <c:pt idx="298">
                  <c:v>454.16444348733063</c:v>
                </c:pt>
                <c:pt idx="299">
                  <c:v>455.19936295407587</c:v>
                </c:pt>
                <c:pt idx="300">
                  <c:v>456.2101687972459</c:v>
                </c:pt>
                <c:pt idx="301">
                  <c:v>457.1974228642701</c:v>
                </c:pt>
                <c:pt idx="302">
                  <c:v>458.1616739115326</c:v>
                </c:pt>
                <c:pt idx="303">
                  <c:v>459.10345790939391</c:v>
                </c:pt>
                <c:pt idx="304">
                  <c:v>460.02329834010504</c:v>
                </c:pt>
                <c:pt idx="305">
                  <c:v>460.92170648878061</c:v>
                </c:pt>
                <c:pt idx="306">
                  <c:v>461.79918172759204</c:v>
                </c:pt>
                <c:pt idx="307">
                  <c:v>462.6562117933392</c:v>
                </c:pt>
                <c:pt idx="308">
                  <c:v>463.49327305855439</c:v>
                </c:pt>
                <c:pt idx="309">
                  <c:v>464.31083079629008</c:v>
                </c:pt>
                <c:pt idx="310">
                  <c:v>465.10933943873653</c:v>
                </c:pt>
                <c:pt idx="311">
                  <c:v>465.88924282981401</c:v>
                </c:pt>
                <c:pt idx="312">
                  <c:v>466.65097447187935</c:v>
                </c:pt>
                <c:pt idx="313">
                  <c:v>467.39495776668457</c:v>
                </c:pt>
                <c:pt idx="314">
                  <c:v>468.12160625072084</c:v>
                </c:pt>
                <c:pt idx="315">
                  <c:v>468.8313238250791</c:v>
                </c:pt>
                <c:pt idx="316">
                  <c:v>469.52450497995477</c:v>
                </c:pt>
                <c:pt idx="317">
                  <c:v>470.20153501392184</c:v>
                </c:pt>
                <c:pt idx="318">
                  <c:v>470.8627902480975</c:v>
                </c:pt>
                <c:pt idx="319">
                  <c:v>471.50863823531682</c:v>
                </c:pt>
                <c:pt idx="320">
                  <c:v>472.13943796443397</c:v>
                </c:pt>
                <c:pt idx="321">
                  <c:v>472.75554005986265</c:v>
                </c:pt>
                <c:pt idx="322">
                  <c:v>473.35728697646789</c:v>
                </c:pt>
                <c:pt idx="323">
                  <c:v>473.94501318991621</c:v>
                </c:pt>
                <c:pt idx="324">
                  <c:v>474.51904538259117</c:v>
                </c:pt>
                <c:pt idx="325">
                  <c:v>475.07970262517682</c:v>
                </c:pt>
                <c:pt idx="326">
                  <c:v>475.62729655401023</c:v>
                </c:pt>
                <c:pt idx="327">
                  <c:v>476.16213154430181</c:v>
                </c:pt>
                <c:pt idx="328">
                  <c:v>476.6845048793196</c:v>
                </c:pt>
                <c:pt idx="329">
                  <c:v>477.19470691563146</c:v>
                </c:pt>
                <c:pt idx="330">
                  <c:v>477.69302124449729</c:v>
                </c:pt>
                <c:pt idx="331">
                  <c:v>478.17972484950053</c:v>
                </c:pt>
                <c:pt idx="332">
                  <c:v>478.65508826050717</c:v>
                </c:pt>
                <c:pt idx="333">
                  <c:v>479.1193757040374</c:v>
                </c:pt>
                <c:pt idx="334">
                  <c:v>479.57284525013335</c:v>
                </c:pt>
                <c:pt idx="335">
                  <c:v>480.01574895580529</c:v>
                </c:pt>
                <c:pt idx="336">
                  <c:v>480.44833300513505</c:v>
                </c:pt>
                <c:pt idx="337">
                  <c:v>480.87083784611542</c:v>
                </c:pt>
                <c:pt idx="338">
                  <c:v>481.28349832430098</c:v>
                </c:pt>
                <c:pt idx="339">
                  <c:v>481.68654381334477</c:v>
                </c:pt>
                <c:pt idx="340">
                  <c:v>482.08019834249387</c:v>
                </c:pt>
                <c:pt idx="341">
                  <c:v>482.46468072111378</c:v>
                </c:pt>
                <c:pt idx="342">
                  <c:v>482.84020466031183</c:v>
                </c:pt>
                <c:pt idx="343">
                  <c:v>483.20697889172658</c:v>
                </c:pt>
                <c:pt idx="344">
                  <c:v>483.5652072835494</c:v>
                </c:pt>
                <c:pt idx="345">
                  <c:v>483.91508895384271</c:v>
                </c:pt>
                <c:pt idx="346">
                  <c:v>484.25681838121818</c:v>
                </c:pt>
                <c:pt idx="347">
                  <c:v>484.59058551293583</c:v>
                </c:pt>
                <c:pt idx="348">
                  <c:v>484.91657587048445</c:v>
                </c:pt>
                <c:pt idx="349">
                  <c:v>485.2349706527022</c:v>
                </c:pt>
                <c:pt idx="350">
                  <c:v>485.54594683649424</c:v>
                </c:pt>
                <c:pt idx="351">
                  <c:v>485.84967727520393</c:v>
                </c:pt>
                <c:pt idx="352">
                  <c:v>486.14633079469172</c:v>
                </c:pt>
                <c:pt idx="353">
                  <c:v>486.43607228717542</c:v>
                </c:pt>
                <c:pt idx="354">
                  <c:v>486.71906280288425</c:v>
                </c:pt>
                <c:pt idx="355">
                  <c:v>486.99545963957706</c:v>
                </c:pt>
                <c:pt idx="356">
                  <c:v>487.26541642997495</c:v>
                </c:pt>
                <c:pt idx="357">
                  <c:v>487.52908322715655</c:v>
                </c:pt>
                <c:pt idx="358">
                  <c:v>487.78660658796383</c:v>
                </c:pt>
                <c:pt idx="359">
                  <c:v>488.03812965446429</c:v>
                </c:pt>
                <c:pt idx="360">
                  <c:v>488.28379223351527</c:v>
                </c:pt>
                <c:pt idx="361">
                  <c:v>488.52373087447438</c:v>
                </c:pt>
                <c:pt idx="362">
                  <c:v>488.75807894509916</c:v>
                </c:pt>
                <c:pt idx="363">
                  <c:v>488.98696670567836</c:v>
                </c:pt>
                <c:pt idx="364">
                  <c:v>489.21052138143608</c:v>
                </c:pt>
                <c:pt idx="365">
                  <c:v>489.42886723324864</c:v>
                </c:pt>
                <c:pt idx="366">
                  <c:v>489.64212562671395</c:v>
                </c:pt>
                <c:pt idx="367">
                  <c:v>489.85041509961155</c:v>
                </c:pt>
                <c:pt idx="368">
                  <c:v>490.05385142779062</c:v>
                </c:pt>
                <c:pt idx="369">
                  <c:v>490.25254768952311</c:v>
                </c:pt>
                <c:pt idx="370">
                  <c:v>490.44661432835727</c:v>
                </c:pt>
                <c:pt idx="371">
                  <c:v>490.63615921450656</c:v>
                </c:pt>
                <c:pt idx="372">
                  <c:v>490.82128770480858</c:v>
                </c:pt>
                <c:pt idx="373">
                  <c:v>491.00210270128656</c:v>
                </c:pt>
                <c:pt idx="374">
                  <c:v>491.17870470834663</c:v>
                </c:pt>
                <c:pt idx="375">
                  <c:v>491.35119188864218</c:v>
                </c:pt>
                <c:pt idx="376">
                  <c:v>491.51966011763682</c:v>
                </c:pt>
                <c:pt idx="377">
                  <c:v>491.68420303689589</c:v>
                </c:pt>
                <c:pt idx="378">
                  <c:v>491.84491210613623</c:v>
                </c:pt>
                <c:pt idx="379">
                  <c:v>492.00187665406327</c:v>
                </c:pt>
                <c:pt idx="380">
                  <c:v>492.15518392802363</c:v>
                </c:pt>
                <c:pt idx="381">
                  <c:v>492.30491914250069</c:v>
                </c:pt>
                <c:pt idx="382">
                  <c:v>492.45116552648045</c:v>
                </c:pt>
                <c:pt idx="383">
                  <c:v>492.5940043697135</c:v>
                </c:pt>
                <c:pt idx="384">
                  <c:v>492.73351506789919</c:v>
                </c:pt>
                <c:pt idx="385">
                  <c:v>492.86977516681713</c:v>
                </c:pt>
                <c:pt idx="386">
                  <c:v>493.00286040543034</c:v>
                </c:pt>
                <c:pt idx="387">
                  <c:v>493.13284475798383</c:v>
                </c:pt>
                <c:pt idx="388">
                  <c:v>493.2598004751228</c:v>
                </c:pt>
                <c:pt idx="389">
                  <c:v>493.38379812405248</c:v>
                </c:pt>
                <c:pt idx="390">
                  <c:v>493.50490662776207</c:v>
                </c:pt>
                <c:pt idx="391">
                  <c:v>493.62319330333526</c:v>
                </c:pt>
                <c:pt idx="392">
                  <c:v>493.73872389936759</c:v>
                </c:pt>
                <c:pt idx="393">
                  <c:v>493.85156263251235</c:v>
                </c:pt>
                <c:pt idx="394">
                  <c:v>493.96177222317482</c:v>
                </c:pt>
                <c:pt idx="395">
                  <c:v>494.06941393037488</c:v>
                </c:pt>
                <c:pt idx="396">
                  <c:v>494.17454758579714</c:v>
                </c:pt>
                <c:pt idx="397">
                  <c:v>494.27723162704808</c:v>
                </c:pt>
                <c:pt idx="398">
                  <c:v>494.37752313013789</c:v>
                </c:pt>
                <c:pt idx="399">
                  <c:v>494.4754778412057</c:v>
                </c:pt>
                <c:pt idx="400">
                  <c:v>494.57115020750564</c:v>
                </c:pt>
                <c:pt idx="401">
                  <c:v>494.66459340767079</c:v>
                </c:pt>
                <c:pt idx="402">
                  <c:v>494.7558593812721</c:v>
                </c:pt>
                <c:pt idx="403">
                  <c:v>494.84499885768849</c:v>
                </c:pt>
                <c:pt idx="404">
                  <c:v>494.93206138430435</c:v>
                </c:pt>
                <c:pt idx="405">
                  <c:v>495.01709535405007</c:v>
                </c:pt>
                <c:pt idx="406">
                  <c:v>495.10014803230075</c:v>
                </c:pt>
                <c:pt idx="407">
                  <c:v>495.18126558314816</c:v>
                </c:pt>
                <c:pt idx="408">
                  <c:v>495.26049309506084</c:v>
                </c:pt>
                <c:pt idx="409">
                  <c:v>495.33787460594596</c:v>
                </c:pt>
                <c:pt idx="410">
                  <c:v>495.41345312762746</c:v>
                </c:pt>
                <c:pt idx="411">
                  <c:v>495.48727066975374</c:v>
                </c:pt>
                <c:pt idx="412">
                  <c:v>495.55936826314849</c:v>
                </c:pt>
                <c:pt idx="413">
                  <c:v>495.62978598261714</c:v>
                </c:pt>
                <c:pt idx="414">
                  <c:v>495.69856296922217</c:v>
                </c:pt>
                <c:pt idx="415">
                  <c:v>495.76573745203933</c:v>
                </c:pt>
                <c:pt idx="416">
                  <c:v>495.83134676940682</c:v>
                </c:pt>
                <c:pt idx="417">
                  <c:v>495.89542738967964</c:v>
                </c:pt>
                <c:pt idx="418">
                  <c:v>495.95801493150014</c:v>
                </c:pt>
                <c:pt idx="419">
                  <c:v>496.01914418359621</c:v>
                </c:pt>
                <c:pt idx="420">
                  <c:v>496.07884912411845</c:v>
                </c:pt>
                <c:pt idx="421">
                  <c:v>496.13716293952649</c:v>
                </c:pt>
                <c:pt idx="422">
                  <c:v>496.19411804303553</c:v>
                </c:pt>
                <c:pt idx="423">
                  <c:v>496.24974609263285</c:v>
                </c:pt>
                <c:pt idx="424">
                  <c:v>496.30407800867454</c:v>
                </c:pt>
                <c:pt idx="425">
                  <c:v>496.35714399107246</c:v>
                </c:pt>
                <c:pt idx="426">
                  <c:v>496.40897353608051</c:v>
                </c:pt>
                <c:pt idx="427">
                  <c:v>496.45959545268988</c:v>
                </c:pt>
                <c:pt idx="428">
                  <c:v>496.50903787864223</c:v>
                </c:pt>
                <c:pt idx="429">
                  <c:v>496.5573282960699</c:v>
                </c:pt>
                <c:pt idx="430">
                  <c:v>496.60449354677149</c:v>
                </c:pt>
                <c:pt idx="431">
                  <c:v>496.65055984713172</c:v>
                </c:pt>
                <c:pt idx="432">
                  <c:v>496.69555280269356</c:v>
                </c:pt>
                <c:pt idx="433">
                  <c:v>496.7394974223908</c:v>
                </c:pt>
                <c:pt idx="434">
                  <c:v>496.7824181324491</c:v>
                </c:pt>
                <c:pt idx="435">
                  <c:v>496.82433878996306</c:v>
                </c:pt>
                <c:pt idx="436">
                  <c:v>496.86528269615695</c:v>
                </c:pt>
                <c:pt idx="437">
                  <c:v>496.90527260933652</c:v>
                </c:pt>
                <c:pt idx="438">
                  <c:v>496.94433075753898</c:v>
                </c:pt>
                <c:pt idx="439">
                  <c:v>496.98247885088836</c:v>
                </c:pt>
                <c:pt idx="440">
                  <c:v>497.01973809366268</c:v>
                </c:pt>
                <c:pt idx="441">
                  <c:v>497.05612919608035</c:v>
                </c:pt>
                <c:pt idx="442">
                  <c:v>497.09167238581171</c:v>
                </c:pt>
                <c:pt idx="443">
                  <c:v>497.12638741922234</c:v>
                </c:pt>
                <c:pt idx="444">
                  <c:v>497.16029359235449</c:v>
                </c:pt>
                <c:pt idx="445">
                  <c:v>497.19340975165267</c:v>
                </c:pt>
                <c:pt idx="446">
                  <c:v>497.22575430443919</c:v>
                </c:pt>
                <c:pt idx="447">
                  <c:v>497.25734522914576</c:v>
                </c:pt>
                <c:pt idx="448">
                  <c:v>497.2882000853067</c:v>
                </c:pt>
                <c:pt idx="449">
                  <c:v>497.31833602331909</c:v>
                </c:pt>
                <c:pt idx="450">
                  <c:v>497.34776979397577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96E-4BBF-810E-92947A0EC7C6}"/>
            </c:ext>
          </c:extLst>
        </c:ser>
        <c:ser>
          <c:idx val="1"/>
          <c:order val="1"/>
          <c:spPr>
            <a:ln w="60325">
              <a:solidFill>
                <a:schemeClr val="accent2">
                  <a:shade val="95000"/>
                  <a:satMod val="105000"/>
                  <a:alpha val="66000"/>
                </a:schemeClr>
              </a:solidFill>
            </a:ln>
          </c:spPr>
          <c:marker>
            <c:symbol val="none"/>
          </c:marker>
          <c:cat>
            <c:numRef>
              <c:f>Sheet1!$A$5:$A$455</c:f>
              <c:numCache>
                <c:formatCode>General</c:formatCode>
                <c:ptCount val="451"/>
                <c:pt idx="0">
                  <c:v>1750</c:v>
                </c:pt>
                <c:pt idx="1">
                  <c:v>1751</c:v>
                </c:pt>
                <c:pt idx="2">
                  <c:v>1752</c:v>
                </c:pt>
                <c:pt idx="3">
                  <c:v>1753</c:v>
                </c:pt>
                <c:pt idx="4">
                  <c:v>1754</c:v>
                </c:pt>
                <c:pt idx="5">
                  <c:v>1755</c:v>
                </c:pt>
                <c:pt idx="6">
                  <c:v>1756</c:v>
                </c:pt>
                <c:pt idx="7">
                  <c:v>1757</c:v>
                </c:pt>
                <c:pt idx="8">
                  <c:v>1758</c:v>
                </c:pt>
                <c:pt idx="9">
                  <c:v>1759</c:v>
                </c:pt>
                <c:pt idx="10">
                  <c:v>1760</c:v>
                </c:pt>
                <c:pt idx="11">
                  <c:v>1761</c:v>
                </c:pt>
                <c:pt idx="12">
                  <c:v>1762</c:v>
                </c:pt>
                <c:pt idx="13">
                  <c:v>1763</c:v>
                </c:pt>
                <c:pt idx="14">
                  <c:v>1764</c:v>
                </c:pt>
                <c:pt idx="15">
                  <c:v>1765</c:v>
                </c:pt>
                <c:pt idx="16">
                  <c:v>1766</c:v>
                </c:pt>
                <c:pt idx="17">
                  <c:v>1767</c:v>
                </c:pt>
                <c:pt idx="18">
                  <c:v>1768</c:v>
                </c:pt>
                <c:pt idx="19">
                  <c:v>1769</c:v>
                </c:pt>
                <c:pt idx="20">
                  <c:v>1770</c:v>
                </c:pt>
                <c:pt idx="21">
                  <c:v>1771</c:v>
                </c:pt>
                <c:pt idx="22">
                  <c:v>1772</c:v>
                </c:pt>
                <c:pt idx="23">
                  <c:v>1773</c:v>
                </c:pt>
                <c:pt idx="24">
                  <c:v>1774</c:v>
                </c:pt>
                <c:pt idx="25">
                  <c:v>1775</c:v>
                </c:pt>
                <c:pt idx="26">
                  <c:v>1776</c:v>
                </c:pt>
                <c:pt idx="27">
                  <c:v>1777</c:v>
                </c:pt>
                <c:pt idx="28">
                  <c:v>1778</c:v>
                </c:pt>
                <c:pt idx="29">
                  <c:v>1779</c:v>
                </c:pt>
                <c:pt idx="30">
                  <c:v>1780</c:v>
                </c:pt>
                <c:pt idx="31">
                  <c:v>1781</c:v>
                </c:pt>
                <c:pt idx="32">
                  <c:v>1782</c:v>
                </c:pt>
                <c:pt idx="33">
                  <c:v>1783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1792</c:v>
                </c:pt>
                <c:pt idx="43">
                  <c:v>1793</c:v>
                </c:pt>
                <c:pt idx="44">
                  <c:v>1794</c:v>
                </c:pt>
                <c:pt idx="45">
                  <c:v>1795</c:v>
                </c:pt>
                <c:pt idx="46">
                  <c:v>1796</c:v>
                </c:pt>
                <c:pt idx="47">
                  <c:v>1797</c:v>
                </c:pt>
                <c:pt idx="48">
                  <c:v>1798</c:v>
                </c:pt>
                <c:pt idx="49">
                  <c:v>1799</c:v>
                </c:pt>
                <c:pt idx="50">
                  <c:v>1800</c:v>
                </c:pt>
                <c:pt idx="51">
                  <c:v>1801</c:v>
                </c:pt>
                <c:pt idx="52">
                  <c:v>1802</c:v>
                </c:pt>
                <c:pt idx="53">
                  <c:v>1803</c:v>
                </c:pt>
                <c:pt idx="54">
                  <c:v>1804</c:v>
                </c:pt>
                <c:pt idx="55">
                  <c:v>1805</c:v>
                </c:pt>
                <c:pt idx="56">
                  <c:v>1806</c:v>
                </c:pt>
                <c:pt idx="57">
                  <c:v>1807</c:v>
                </c:pt>
                <c:pt idx="58">
                  <c:v>1808</c:v>
                </c:pt>
                <c:pt idx="59">
                  <c:v>1809</c:v>
                </c:pt>
                <c:pt idx="60">
                  <c:v>1810</c:v>
                </c:pt>
                <c:pt idx="61">
                  <c:v>1811</c:v>
                </c:pt>
                <c:pt idx="62">
                  <c:v>1812</c:v>
                </c:pt>
                <c:pt idx="63">
                  <c:v>1813</c:v>
                </c:pt>
                <c:pt idx="64">
                  <c:v>1814</c:v>
                </c:pt>
                <c:pt idx="65">
                  <c:v>1815</c:v>
                </c:pt>
                <c:pt idx="66">
                  <c:v>1816</c:v>
                </c:pt>
                <c:pt idx="67">
                  <c:v>1817</c:v>
                </c:pt>
                <c:pt idx="68">
                  <c:v>1818</c:v>
                </c:pt>
                <c:pt idx="69">
                  <c:v>1819</c:v>
                </c:pt>
                <c:pt idx="70">
                  <c:v>1820</c:v>
                </c:pt>
                <c:pt idx="71">
                  <c:v>1821</c:v>
                </c:pt>
                <c:pt idx="72">
                  <c:v>1822</c:v>
                </c:pt>
                <c:pt idx="73">
                  <c:v>1823</c:v>
                </c:pt>
                <c:pt idx="74">
                  <c:v>1824</c:v>
                </c:pt>
                <c:pt idx="75">
                  <c:v>1825</c:v>
                </c:pt>
                <c:pt idx="76">
                  <c:v>1826</c:v>
                </c:pt>
                <c:pt idx="77">
                  <c:v>1827</c:v>
                </c:pt>
                <c:pt idx="78">
                  <c:v>1828</c:v>
                </c:pt>
                <c:pt idx="79">
                  <c:v>1829</c:v>
                </c:pt>
                <c:pt idx="80">
                  <c:v>1830</c:v>
                </c:pt>
                <c:pt idx="81">
                  <c:v>1831</c:v>
                </c:pt>
                <c:pt idx="82">
                  <c:v>1832</c:v>
                </c:pt>
                <c:pt idx="83">
                  <c:v>1833</c:v>
                </c:pt>
                <c:pt idx="84">
                  <c:v>1834</c:v>
                </c:pt>
                <c:pt idx="85">
                  <c:v>1835</c:v>
                </c:pt>
                <c:pt idx="86">
                  <c:v>1836</c:v>
                </c:pt>
                <c:pt idx="87">
                  <c:v>1837</c:v>
                </c:pt>
                <c:pt idx="88">
                  <c:v>1838</c:v>
                </c:pt>
                <c:pt idx="89">
                  <c:v>1839</c:v>
                </c:pt>
                <c:pt idx="90">
                  <c:v>1840</c:v>
                </c:pt>
                <c:pt idx="91">
                  <c:v>1841</c:v>
                </c:pt>
                <c:pt idx="92">
                  <c:v>1842</c:v>
                </c:pt>
                <c:pt idx="93">
                  <c:v>1843</c:v>
                </c:pt>
                <c:pt idx="94">
                  <c:v>1844</c:v>
                </c:pt>
                <c:pt idx="95">
                  <c:v>1845</c:v>
                </c:pt>
                <c:pt idx="96">
                  <c:v>1846</c:v>
                </c:pt>
                <c:pt idx="97">
                  <c:v>1847</c:v>
                </c:pt>
                <c:pt idx="98">
                  <c:v>1848</c:v>
                </c:pt>
                <c:pt idx="99">
                  <c:v>1849</c:v>
                </c:pt>
                <c:pt idx="100">
                  <c:v>1850</c:v>
                </c:pt>
                <c:pt idx="101">
                  <c:v>1851</c:v>
                </c:pt>
                <c:pt idx="102">
                  <c:v>1852</c:v>
                </c:pt>
                <c:pt idx="103">
                  <c:v>1853</c:v>
                </c:pt>
                <c:pt idx="104">
                  <c:v>1854</c:v>
                </c:pt>
                <c:pt idx="105">
                  <c:v>1855</c:v>
                </c:pt>
                <c:pt idx="106">
                  <c:v>1856</c:v>
                </c:pt>
                <c:pt idx="107">
                  <c:v>1857</c:v>
                </c:pt>
                <c:pt idx="108">
                  <c:v>1858</c:v>
                </c:pt>
                <c:pt idx="109">
                  <c:v>1859</c:v>
                </c:pt>
                <c:pt idx="110">
                  <c:v>1860</c:v>
                </c:pt>
                <c:pt idx="111">
                  <c:v>1861</c:v>
                </c:pt>
                <c:pt idx="112">
                  <c:v>1862</c:v>
                </c:pt>
                <c:pt idx="113">
                  <c:v>1863</c:v>
                </c:pt>
                <c:pt idx="114">
                  <c:v>1864</c:v>
                </c:pt>
                <c:pt idx="115">
                  <c:v>1865</c:v>
                </c:pt>
                <c:pt idx="116">
                  <c:v>1866</c:v>
                </c:pt>
                <c:pt idx="117">
                  <c:v>1867</c:v>
                </c:pt>
                <c:pt idx="118">
                  <c:v>1868</c:v>
                </c:pt>
                <c:pt idx="119">
                  <c:v>1869</c:v>
                </c:pt>
                <c:pt idx="120">
                  <c:v>1870</c:v>
                </c:pt>
                <c:pt idx="121">
                  <c:v>1871</c:v>
                </c:pt>
                <c:pt idx="122">
                  <c:v>1872</c:v>
                </c:pt>
                <c:pt idx="123">
                  <c:v>1873</c:v>
                </c:pt>
                <c:pt idx="124">
                  <c:v>1874</c:v>
                </c:pt>
                <c:pt idx="125">
                  <c:v>1875</c:v>
                </c:pt>
                <c:pt idx="126">
                  <c:v>1876</c:v>
                </c:pt>
                <c:pt idx="127">
                  <c:v>1877</c:v>
                </c:pt>
                <c:pt idx="128">
                  <c:v>1878</c:v>
                </c:pt>
                <c:pt idx="129">
                  <c:v>1879</c:v>
                </c:pt>
                <c:pt idx="130">
                  <c:v>1880</c:v>
                </c:pt>
                <c:pt idx="131">
                  <c:v>1881</c:v>
                </c:pt>
                <c:pt idx="132">
                  <c:v>1882</c:v>
                </c:pt>
                <c:pt idx="133">
                  <c:v>1883</c:v>
                </c:pt>
                <c:pt idx="134">
                  <c:v>1884</c:v>
                </c:pt>
                <c:pt idx="135">
                  <c:v>1885</c:v>
                </c:pt>
                <c:pt idx="136">
                  <c:v>1886</c:v>
                </c:pt>
                <c:pt idx="137">
                  <c:v>1887</c:v>
                </c:pt>
                <c:pt idx="138">
                  <c:v>1888</c:v>
                </c:pt>
                <c:pt idx="139">
                  <c:v>1889</c:v>
                </c:pt>
                <c:pt idx="140">
                  <c:v>1890</c:v>
                </c:pt>
                <c:pt idx="141">
                  <c:v>1891</c:v>
                </c:pt>
                <c:pt idx="142">
                  <c:v>1892</c:v>
                </c:pt>
                <c:pt idx="143">
                  <c:v>1893</c:v>
                </c:pt>
                <c:pt idx="144">
                  <c:v>1894</c:v>
                </c:pt>
                <c:pt idx="145">
                  <c:v>1895</c:v>
                </c:pt>
                <c:pt idx="146">
                  <c:v>1896</c:v>
                </c:pt>
                <c:pt idx="147">
                  <c:v>1897</c:v>
                </c:pt>
                <c:pt idx="148">
                  <c:v>1898</c:v>
                </c:pt>
                <c:pt idx="149">
                  <c:v>1899</c:v>
                </c:pt>
                <c:pt idx="150">
                  <c:v>1900</c:v>
                </c:pt>
                <c:pt idx="151">
                  <c:v>1901</c:v>
                </c:pt>
                <c:pt idx="152">
                  <c:v>1902</c:v>
                </c:pt>
                <c:pt idx="153">
                  <c:v>1903</c:v>
                </c:pt>
                <c:pt idx="154">
                  <c:v>1904</c:v>
                </c:pt>
                <c:pt idx="155">
                  <c:v>1905</c:v>
                </c:pt>
                <c:pt idx="156">
                  <c:v>1906</c:v>
                </c:pt>
                <c:pt idx="157">
                  <c:v>1907</c:v>
                </c:pt>
                <c:pt idx="158">
                  <c:v>1908</c:v>
                </c:pt>
                <c:pt idx="159">
                  <c:v>1909</c:v>
                </c:pt>
                <c:pt idx="160">
                  <c:v>1910</c:v>
                </c:pt>
                <c:pt idx="161">
                  <c:v>1911</c:v>
                </c:pt>
                <c:pt idx="162">
                  <c:v>1912</c:v>
                </c:pt>
                <c:pt idx="163">
                  <c:v>1913</c:v>
                </c:pt>
                <c:pt idx="164">
                  <c:v>1914</c:v>
                </c:pt>
                <c:pt idx="165">
                  <c:v>1915</c:v>
                </c:pt>
                <c:pt idx="166">
                  <c:v>1916</c:v>
                </c:pt>
                <c:pt idx="167">
                  <c:v>1917</c:v>
                </c:pt>
                <c:pt idx="168">
                  <c:v>1918</c:v>
                </c:pt>
                <c:pt idx="169">
                  <c:v>1919</c:v>
                </c:pt>
                <c:pt idx="170">
                  <c:v>1920</c:v>
                </c:pt>
                <c:pt idx="171">
                  <c:v>1921</c:v>
                </c:pt>
                <c:pt idx="172">
                  <c:v>1922</c:v>
                </c:pt>
                <c:pt idx="173">
                  <c:v>1923</c:v>
                </c:pt>
                <c:pt idx="174">
                  <c:v>1924</c:v>
                </c:pt>
                <c:pt idx="175">
                  <c:v>1925</c:v>
                </c:pt>
                <c:pt idx="176">
                  <c:v>1926</c:v>
                </c:pt>
                <c:pt idx="177">
                  <c:v>1927</c:v>
                </c:pt>
                <c:pt idx="178">
                  <c:v>1928</c:v>
                </c:pt>
                <c:pt idx="179">
                  <c:v>1929</c:v>
                </c:pt>
                <c:pt idx="180">
                  <c:v>1930</c:v>
                </c:pt>
                <c:pt idx="181">
                  <c:v>1931</c:v>
                </c:pt>
                <c:pt idx="182">
                  <c:v>1932</c:v>
                </c:pt>
                <c:pt idx="183">
                  <c:v>1933</c:v>
                </c:pt>
                <c:pt idx="184">
                  <c:v>1934</c:v>
                </c:pt>
                <c:pt idx="185">
                  <c:v>1935</c:v>
                </c:pt>
                <c:pt idx="186">
                  <c:v>1936</c:v>
                </c:pt>
                <c:pt idx="187">
                  <c:v>1937</c:v>
                </c:pt>
                <c:pt idx="188">
                  <c:v>1938</c:v>
                </c:pt>
                <c:pt idx="189">
                  <c:v>1939</c:v>
                </c:pt>
                <c:pt idx="190">
                  <c:v>1940</c:v>
                </c:pt>
                <c:pt idx="191">
                  <c:v>1941</c:v>
                </c:pt>
                <c:pt idx="192">
                  <c:v>1942</c:v>
                </c:pt>
                <c:pt idx="193">
                  <c:v>1943</c:v>
                </c:pt>
                <c:pt idx="194">
                  <c:v>1944</c:v>
                </c:pt>
                <c:pt idx="195">
                  <c:v>1945</c:v>
                </c:pt>
                <c:pt idx="196">
                  <c:v>1946</c:v>
                </c:pt>
                <c:pt idx="197">
                  <c:v>1947</c:v>
                </c:pt>
                <c:pt idx="198">
                  <c:v>1948</c:v>
                </c:pt>
                <c:pt idx="199">
                  <c:v>1949</c:v>
                </c:pt>
                <c:pt idx="200">
                  <c:v>1950</c:v>
                </c:pt>
                <c:pt idx="201">
                  <c:v>1951</c:v>
                </c:pt>
                <c:pt idx="202">
                  <c:v>1952</c:v>
                </c:pt>
                <c:pt idx="203">
                  <c:v>1953</c:v>
                </c:pt>
                <c:pt idx="204">
                  <c:v>1954</c:v>
                </c:pt>
                <c:pt idx="205">
                  <c:v>1955</c:v>
                </c:pt>
                <c:pt idx="206">
                  <c:v>1956</c:v>
                </c:pt>
                <c:pt idx="207">
                  <c:v>1957</c:v>
                </c:pt>
                <c:pt idx="208">
                  <c:v>1958</c:v>
                </c:pt>
                <c:pt idx="209">
                  <c:v>1959</c:v>
                </c:pt>
                <c:pt idx="210">
                  <c:v>1960</c:v>
                </c:pt>
                <c:pt idx="211">
                  <c:v>1961</c:v>
                </c:pt>
                <c:pt idx="212">
                  <c:v>1962</c:v>
                </c:pt>
                <c:pt idx="213">
                  <c:v>1963</c:v>
                </c:pt>
                <c:pt idx="214">
                  <c:v>1964</c:v>
                </c:pt>
                <c:pt idx="215">
                  <c:v>1965</c:v>
                </c:pt>
                <c:pt idx="216">
                  <c:v>1966</c:v>
                </c:pt>
                <c:pt idx="217">
                  <c:v>1967</c:v>
                </c:pt>
                <c:pt idx="218">
                  <c:v>1968</c:v>
                </c:pt>
                <c:pt idx="219">
                  <c:v>1969</c:v>
                </c:pt>
                <c:pt idx="220">
                  <c:v>1970</c:v>
                </c:pt>
                <c:pt idx="221">
                  <c:v>1971</c:v>
                </c:pt>
                <c:pt idx="222">
                  <c:v>1972</c:v>
                </c:pt>
                <c:pt idx="223">
                  <c:v>1973</c:v>
                </c:pt>
                <c:pt idx="224">
                  <c:v>1974</c:v>
                </c:pt>
                <c:pt idx="225">
                  <c:v>1975</c:v>
                </c:pt>
                <c:pt idx="226">
                  <c:v>1976</c:v>
                </c:pt>
                <c:pt idx="227">
                  <c:v>1977</c:v>
                </c:pt>
                <c:pt idx="228">
                  <c:v>1978</c:v>
                </c:pt>
                <c:pt idx="229">
                  <c:v>1979</c:v>
                </c:pt>
                <c:pt idx="230">
                  <c:v>1980</c:v>
                </c:pt>
                <c:pt idx="231">
                  <c:v>1981</c:v>
                </c:pt>
                <c:pt idx="232">
                  <c:v>1982</c:v>
                </c:pt>
                <c:pt idx="233">
                  <c:v>1983</c:v>
                </c:pt>
                <c:pt idx="234">
                  <c:v>1984</c:v>
                </c:pt>
                <c:pt idx="235">
                  <c:v>1985</c:v>
                </c:pt>
                <c:pt idx="236">
                  <c:v>1986</c:v>
                </c:pt>
                <c:pt idx="237">
                  <c:v>1987</c:v>
                </c:pt>
                <c:pt idx="238">
                  <c:v>1988</c:v>
                </c:pt>
                <c:pt idx="239">
                  <c:v>1989</c:v>
                </c:pt>
                <c:pt idx="240">
                  <c:v>1990</c:v>
                </c:pt>
                <c:pt idx="241">
                  <c:v>1991</c:v>
                </c:pt>
                <c:pt idx="242">
                  <c:v>1992</c:v>
                </c:pt>
                <c:pt idx="243">
                  <c:v>1993</c:v>
                </c:pt>
                <c:pt idx="244">
                  <c:v>1994</c:v>
                </c:pt>
                <c:pt idx="245">
                  <c:v>1995</c:v>
                </c:pt>
                <c:pt idx="246">
                  <c:v>1996</c:v>
                </c:pt>
                <c:pt idx="247">
                  <c:v>1997</c:v>
                </c:pt>
                <c:pt idx="248">
                  <c:v>1998</c:v>
                </c:pt>
                <c:pt idx="249">
                  <c:v>1999</c:v>
                </c:pt>
                <c:pt idx="250">
                  <c:v>2000</c:v>
                </c:pt>
                <c:pt idx="251">
                  <c:v>2001</c:v>
                </c:pt>
                <c:pt idx="252">
                  <c:v>2002</c:v>
                </c:pt>
                <c:pt idx="253">
                  <c:v>2003</c:v>
                </c:pt>
                <c:pt idx="254">
                  <c:v>2004</c:v>
                </c:pt>
                <c:pt idx="255">
                  <c:v>2005</c:v>
                </c:pt>
                <c:pt idx="256">
                  <c:v>2006</c:v>
                </c:pt>
                <c:pt idx="257">
                  <c:v>2007</c:v>
                </c:pt>
                <c:pt idx="258">
                  <c:v>2008</c:v>
                </c:pt>
                <c:pt idx="259">
                  <c:v>2009</c:v>
                </c:pt>
                <c:pt idx="260">
                  <c:v>2010</c:v>
                </c:pt>
                <c:pt idx="261">
                  <c:v>2011</c:v>
                </c:pt>
                <c:pt idx="262">
                  <c:v>2012</c:v>
                </c:pt>
                <c:pt idx="263">
                  <c:v>2013</c:v>
                </c:pt>
                <c:pt idx="264">
                  <c:v>2014</c:v>
                </c:pt>
                <c:pt idx="265">
                  <c:v>2015</c:v>
                </c:pt>
                <c:pt idx="266">
                  <c:v>2016</c:v>
                </c:pt>
                <c:pt idx="267">
                  <c:v>2017</c:v>
                </c:pt>
                <c:pt idx="268">
                  <c:v>2018</c:v>
                </c:pt>
                <c:pt idx="269">
                  <c:v>2019</c:v>
                </c:pt>
                <c:pt idx="270">
                  <c:v>2020</c:v>
                </c:pt>
                <c:pt idx="271">
                  <c:v>2021</c:v>
                </c:pt>
                <c:pt idx="272">
                  <c:v>2022</c:v>
                </c:pt>
                <c:pt idx="273">
                  <c:v>2023</c:v>
                </c:pt>
                <c:pt idx="274">
                  <c:v>2024</c:v>
                </c:pt>
                <c:pt idx="275">
                  <c:v>2025</c:v>
                </c:pt>
                <c:pt idx="276">
                  <c:v>2026</c:v>
                </c:pt>
                <c:pt idx="277">
                  <c:v>2027</c:v>
                </c:pt>
                <c:pt idx="278">
                  <c:v>2028</c:v>
                </c:pt>
                <c:pt idx="279">
                  <c:v>2029</c:v>
                </c:pt>
                <c:pt idx="280">
                  <c:v>2030</c:v>
                </c:pt>
                <c:pt idx="281">
                  <c:v>2031</c:v>
                </c:pt>
                <c:pt idx="282">
                  <c:v>2032</c:v>
                </c:pt>
                <c:pt idx="283">
                  <c:v>2033</c:v>
                </c:pt>
                <c:pt idx="284">
                  <c:v>2034</c:v>
                </c:pt>
                <c:pt idx="285">
                  <c:v>2035</c:v>
                </c:pt>
                <c:pt idx="286">
                  <c:v>2036</c:v>
                </c:pt>
                <c:pt idx="287">
                  <c:v>2037</c:v>
                </c:pt>
                <c:pt idx="288">
                  <c:v>2038</c:v>
                </c:pt>
                <c:pt idx="289">
                  <c:v>2039</c:v>
                </c:pt>
                <c:pt idx="290">
                  <c:v>2040</c:v>
                </c:pt>
                <c:pt idx="291">
                  <c:v>2041</c:v>
                </c:pt>
                <c:pt idx="292">
                  <c:v>2042</c:v>
                </c:pt>
                <c:pt idx="293">
                  <c:v>2043</c:v>
                </c:pt>
                <c:pt idx="294">
                  <c:v>2044</c:v>
                </c:pt>
                <c:pt idx="295">
                  <c:v>2045</c:v>
                </c:pt>
                <c:pt idx="296">
                  <c:v>2046</c:v>
                </c:pt>
                <c:pt idx="297">
                  <c:v>2047</c:v>
                </c:pt>
                <c:pt idx="298">
                  <c:v>2048</c:v>
                </c:pt>
                <c:pt idx="299">
                  <c:v>2049</c:v>
                </c:pt>
                <c:pt idx="300">
                  <c:v>2050</c:v>
                </c:pt>
                <c:pt idx="301">
                  <c:v>2051</c:v>
                </c:pt>
                <c:pt idx="302">
                  <c:v>2052</c:v>
                </c:pt>
                <c:pt idx="303">
                  <c:v>2053</c:v>
                </c:pt>
                <c:pt idx="304">
                  <c:v>2054</c:v>
                </c:pt>
                <c:pt idx="305">
                  <c:v>2055</c:v>
                </c:pt>
                <c:pt idx="306">
                  <c:v>2056</c:v>
                </c:pt>
                <c:pt idx="307">
                  <c:v>2057</c:v>
                </c:pt>
                <c:pt idx="308">
                  <c:v>2058</c:v>
                </c:pt>
                <c:pt idx="309">
                  <c:v>2059</c:v>
                </c:pt>
                <c:pt idx="310">
                  <c:v>2060</c:v>
                </c:pt>
                <c:pt idx="311">
                  <c:v>2061</c:v>
                </c:pt>
                <c:pt idx="312">
                  <c:v>2062</c:v>
                </c:pt>
                <c:pt idx="313">
                  <c:v>2063</c:v>
                </c:pt>
                <c:pt idx="314">
                  <c:v>2064</c:v>
                </c:pt>
                <c:pt idx="315">
                  <c:v>2065</c:v>
                </c:pt>
                <c:pt idx="316">
                  <c:v>2066</c:v>
                </c:pt>
                <c:pt idx="317">
                  <c:v>2067</c:v>
                </c:pt>
                <c:pt idx="318">
                  <c:v>2068</c:v>
                </c:pt>
                <c:pt idx="319">
                  <c:v>2069</c:v>
                </c:pt>
                <c:pt idx="320">
                  <c:v>2070</c:v>
                </c:pt>
                <c:pt idx="321">
                  <c:v>2071</c:v>
                </c:pt>
                <c:pt idx="322">
                  <c:v>2072</c:v>
                </c:pt>
                <c:pt idx="323">
                  <c:v>2073</c:v>
                </c:pt>
                <c:pt idx="324">
                  <c:v>2074</c:v>
                </c:pt>
                <c:pt idx="325">
                  <c:v>2075</c:v>
                </c:pt>
                <c:pt idx="326">
                  <c:v>2076</c:v>
                </c:pt>
                <c:pt idx="327">
                  <c:v>2077</c:v>
                </c:pt>
                <c:pt idx="328">
                  <c:v>2078</c:v>
                </c:pt>
                <c:pt idx="329">
                  <c:v>2079</c:v>
                </c:pt>
                <c:pt idx="330">
                  <c:v>2080</c:v>
                </c:pt>
                <c:pt idx="331">
                  <c:v>2081</c:v>
                </c:pt>
                <c:pt idx="332">
                  <c:v>2082</c:v>
                </c:pt>
                <c:pt idx="333">
                  <c:v>2083</c:v>
                </c:pt>
                <c:pt idx="334">
                  <c:v>2084</c:v>
                </c:pt>
                <c:pt idx="335">
                  <c:v>2085</c:v>
                </c:pt>
                <c:pt idx="336">
                  <c:v>2086</c:v>
                </c:pt>
                <c:pt idx="337">
                  <c:v>2087</c:v>
                </c:pt>
                <c:pt idx="338">
                  <c:v>2088</c:v>
                </c:pt>
                <c:pt idx="339">
                  <c:v>2089</c:v>
                </c:pt>
                <c:pt idx="340">
                  <c:v>2090</c:v>
                </c:pt>
                <c:pt idx="341">
                  <c:v>2091</c:v>
                </c:pt>
                <c:pt idx="342">
                  <c:v>2092</c:v>
                </c:pt>
                <c:pt idx="343">
                  <c:v>2093</c:v>
                </c:pt>
                <c:pt idx="344">
                  <c:v>2094</c:v>
                </c:pt>
                <c:pt idx="345">
                  <c:v>2095</c:v>
                </c:pt>
                <c:pt idx="346">
                  <c:v>2096</c:v>
                </c:pt>
                <c:pt idx="347">
                  <c:v>2097</c:v>
                </c:pt>
                <c:pt idx="348">
                  <c:v>2098</c:v>
                </c:pt>
                <c:pt idx="349">
                  <c:v>2099</c:v>
                </c:pt>
                <c:pt idx="350">
                  <c:v>2100</c:v>
                </c:pt>
                <c:pt idx="351">
                  <c:v>2101</c:v>
                </c:pt>
                <c:pt idx="352">
                  <c:v>2102</c:v>
                </c:pt>
                <c:pt idx="353">
                  <c:v>2103</c:v>
                </c:pt>
                <c:pt idx="354">
                  <c:v>2104</c:v>
                </c:pt>
                <c:pt idx="355">
                  <c:v>2105</c:v>
                </c:pt>
                <c:pt idx="356">
                  <c:v>2106</c:v>
                </c:pt>
                <c:pt idx="357">
                  <c:v>2107</c:v>
                </c:pt>
                <c:pt idx="358">
                  <c:v>2108</c:v>
                </c:pt>
                <c:pt idx="359">
                  <c:v>2109</c:v>
                </c:pt>
                <c:pt idx="360">
                  <c:v>2110</c:v>
                </c:pt>
                <c:pt idx="361">
                  <c:v>2111</c:v>
                </c:pt>
                <c:pt idx="362">
                  <c:v>2112</c:v>
                </c:pt>
                <c:pt idx="363">
                  <c:v>2113</c:v>
                </c:pt>
                <c:pt idx="364">
                  <c:v>2114</c:v>
                </c:pt>
                <c:pt idx="365">
                  <c:v>2115</c:v>
                </c:pt>
                <c:pt idx="366">
                  <c:v>2116</c:v>
                </c:pt>
                <c:pt idx="367">
                  <c:v>2117</c:v>
                </c:pt>
                <c:pt idx="368">
                  <c:v>2118</c:v>
                </c:pt>
                <c:pt idx="369">
                  <c:v>2119</c:v>
                </c:pt>
                <c:pt idx="370">
                  <c:v>2120</c:v>
                </c:pt>
                <c:pt idx="371">
                  <c:v>2121</c:v>
                </c:pt>
                <c:pt idx="372">
                  <c:v>2122</c:v>
                </c:pt>
                <c:pt idx="373">
                  <c:v>2123</c:v>
                </c:pt>
                <c:pt idx="374">
                  <c:v>2124</c:v>
                </c:pt>
                <c:pt idx="375">
                  <c:v>2125</c:v>
                </c:pt>
                <c:pt idx="376">
                  <c:v>2126</c:v>
                </c:pt>
                <c:pt idx="377">
                  <c:v>2127</c:v>
                </c:pt>
                <c:pt idx="378">
                  <c:v>2128</c:v>
                </c:pt>
                <c:pt idx="379">
                  <c:v>2129</c:v>
                </c:pt>
                <c:pt idx="380">
                  <c:v>2130</c:v>
                </c:pt>
                <c:pt idx="381">
                  <c:v>2131</c:v>
                </c:pt>
                <c:pt idx="382">
                  <c:v>2132</c:v>
                </c:pt>
                <c:pt idx="383">
                  <c:v>2133</c:v>
                </c:pt>
                <c:pt idx="384">
                  <c:v>2134</c:v>
                </c:pt>
                <c:pt idx="385">
                  <c:v>2135</c:v>
                </c:pt>
                <c:pt idx="386">
                  <c:v>2136</c:v>
                </c:pt>
                <c:pt idx="387">
                  <c:v>2137</c:v>
                </c:pt>
                <c:pt idx="388">
                  <c:v>2138</c:v>
                </c:pt>
                <c:pt idx="389">
                  <c:v>2139</c:v>
                </c:pt>
                <c:pt idx="390">
                  <c:v>2140</c:v>
                </c:pt>
                <c:pt idx="391">
                  <c:v>2141</c:v>
                </c:pt>
                <c:pt idx="392">
                  <c:v>2142</c:v>
                </c:pt>
                <c:pt idx="393">
                  <c:v>2143</c:v>
                </c:pt>
                <c:pt idx="394">
                  <c:v>2144</c:v>
                </c:pt>
                <c:pt idx="395">
                  <c:v>2145</c:v>
                </c:pt>
                <c:pt idx="396">
                  <c:v>2146</c:v>
                </c:pt>
                <c:pt idx="397">
                  <c:v>2147</c:v>
                </c:pt>
                <c:pt idx="398">
                  <c:v>2148</c:v>
                </c:pt>
                <c:pt idx="399">
                  <c:v>2149</c:v>
                </c:pt>
                <c:pt idx="400">
                  <c:v>2150</c:v>
                </c:pt>
                <c:pt idx="401">
                  <c:v>2151</c:v>
                </c:pt>
                <c:pt idx="402">
                  <c:v>2152</c:v>
                </c:pt>
                <c:pt idx="403">
                  <c:v>2153</c:v>
                </c:pt>
                <c:pt idx="404">
                  <c:v>2154</c:v>
                </c:pt>
                <c:pt idx="405">
                  <c:v>2155</c:v>
                </c:pt>
                <c:pt idx="406">
                  <c:v>2156</c:v>
                </c:pt>
                <c:pt idx="407">
                  <c:v>2157</c:v>
                </c:pt>
                <c:pt idx="408">
                  <c:v>2158</c:v>
                </c:pt>
                <c:pt idx="409">
                  <c:v>2159</c:v>
                </c:pt>
                <c:pt idx="410">
                  <c:v>2160</c:v>
                </c:pt>
                <c:pt idx="411">
                  <c:v>2161</c:v>
                </c:pt>
                <c:pt idx="412">
                  <c:v>2162</c:v>
                </c:pt>
                <c:pt idx="413">
                  <c:v>2163</c:v>
                </c:pt>
                <c:pt idx="414">
                  <c:v>2164</c:v>
                </c:pt>
                <c:pt idx="415">
                  <c:v>2165</c:v>
                </c:pt>
                <c:pt idx="416">
                  <c:v>2166</c:v>
                </c:pt>
                <c:pt idx="417">
                  <c:v>2167</c:v>
                </c:pt>
                <c:pt idx="418">
                  <c:v>2168</c:v>
                </c:pt>
                <c:pt idx="419">
                  <c:v>2169</c:v>
                </c:pt>
                <c:pt idx="420">
                  <c:v>2170</c:v>
                </c:pt>
                <c:pt idx="421">
                  <c:v>2171</c:v>
                </c:pt>
                <c:pt idx="422">
                  <c:v>2172</c:v>
                </c:pt>
                <c:pt idx="423">
                  <c:v>2173</c:v>
                </c:pt>
                <c:pt idx="424">
                  <c:v>2174</c:v>
                </c:pt>
                <c:pt idx="425">
                  <c:v>2175</c:v>
                </c:pt>
                <c:pt idx="426">
                  <c:v>2176</c:v>
                </c:pt>
                <c:pt idx="427">
                  <c:v>2177</c:v>
                </c:pt>
                <c:pt idx="428">
                  <c:v>2178</c:v>
                </c:pt>
                <c:pt idx="429">
                  <c:v>2179</c:v>
                </c:pt>
                <c:pt idx="430">
                  <c:v>2180</c:v>
                </c:pt>
                <c:pt idx="431">
                  <c:v>2181</c:v>
                </c:pt>
                <c:pt idx="432">
                  <c:v>2182</c:v>
                </c:pt>
                <c:pt idx="433">
                  <c:v>2183</c:v>
                </c:pt>
                <c:pt idx="434">
                  <c:v>2184</c:v>
                </c:pt>
                <c:pt idx="435">
                  <c:v>2185</c:v>
                </c:pt>
                <c:pt idx="436">
                  <c:v>2186</c:v>
                </c:pt>
                <c:pt idx="437">
                  <c:v>2187</c:v>
                </c:pt>
                <c:pt idx="438">
                  <c:v>2188</c:v>
                </c:pt>
                <c:pt idx="439">
                  <c:v>2189</c:v>
                </c:pt>
                <c:pt idx="440">
                  <c:v>2190</c:v>
                </c:pt>
                <c:pt idx="441">
                  <c:v>2191</c:v>
                </c:pt>
                <c:pt idx="442">
                  <c:v>2192</c:v>
                </c:pt>
                <c:pt idx="443">
                  <c:v>2193</c:v>
                </c:pt>
                <c:pt idx="444">
                  <c:v>2194</c:v>
                </c:pt>
                <c:pt idx="445">
                  <c:v>2195</c:v>
                </c:pt>
                <c:pt idx="446">
                  <c:v>2196</c:v>
                </c:pt>
                <c:pt idx="447">
                  <c:v>2197</c:v>
                </c:pt>
                <c:pt idx="448">
                  <c:v>2198</c:v>
                </c:pt>
                <c:pt idx="449">
                  <c:v>2199</c:v>
                </c:pt>
                <c:pt idx="450">
                  <c:v>2200</c:v>
                </c:pt>
              </c:numCache>
            </c:numRef>
          </c:cat>
          <c:val>
            <c:numRef>
              <c:f>Sheet1!$K$5:$K$375</c:f>
              <c:numCache>
                <c:formatCode>General</c:formatCode>
                <c:ptCount val="371"/>
                <c:pt idx="209">
                  <c:v>315.97000000000003</c:v>
                </c:pt>
                <c:pt idx="210">
                  <c:v>316.91000000000003</c:v>
                </c:pt>
                <c:pt idx="211">
                  <c:v>317.64</c:v>
                </c:pt>
                <c:pt idx="212">
                  <c:v>318.45</c:v>
                </c:pt>
                <c:pt idx="213">
                  <c:v>318.99</c:v>
                </c:pt>
                <c:pt idx="214">
                  <c:v>319.62</c:v>
                </c:pt>
                <c:pt idx="215">
                  <c:v>320.04000000000002</c:v>
                </c:pt>
                <c:pt idx="216">
                  <c:v>321.38</c:v>
                </c:pt>
                <c:pt idx="217">
                  <c:v>322.16000000000003</c:v>
                </c:pt>
                <c:pt idx="218">
                  <c:v>323.04000000000002</c:v>
                </c:pt>
                <c:pt idx="219">
                  <c:v>324.62</c:v>
                </c:pt>
                <c:pt idx="220">
                  <c:v>325.68</c:v>
                </c:pt>
                <c:pt idx="221">
                  <c:v>326.32</c:v>
                </c:pt>
                <c:pt idx="222">
                  <c:v>327.45</c:v>
                </c:pt>
                <c:pt idx="223">
                  <c:v>329.68</c:v>
                </c:pt>
                <c:pt idx="224">
                  <c:v>330.18</c:v>
                </c:pt>
                <c:pt idx="225">
                  <c:v>331.11</c:v>
                </c:pt>
                <c:pt idx="226">
                  <c:v>332.04</c:v>
                </c:pt>
                <c:pt idx="227">
                  <c:v>333.83</c:v>
                </c:pt>
                <c:pt idx="228">
                  <c:v>335.4</c:v>
                </c:pt>
                <c:pt idx="229">
                  <c:v>336.84</c:v>
                </c:pt>
                <c:pt idx="230">
                  <c:v>338.75</c:v>
                </c:pt>
                <c:pt idx="231">
                  <c:v>340.11</c:v>
                </c:pt>
                <c:pt idx="232">
                  <c:v>341.45</c:v>
                </c:pt>
                <c:pt idx="233">
                  <c:v>343.05</c:v>
                </c:pt>
                <c:pt idx="234">
                  <c:v>344.65</c:v>
                </c:pt>
                <c:pt idx="235">
                  <c:v>346.12</c:v>
                </c:pt>
                <c:pt idx="236">
                  <c:v>347.42</c:v>
                </c:pt>
                <c:pt idx="237">
                  <c:v>349.19</c:v>
                </c:pt>
                <c:pt idx="238">
                  <c:v>351.57</c:v>
                </c:pt>
                <c:pt idx="239">
                  <c:v>353.12</c:v>
                </c:pt>
                <c:pt idx="240">
                  <c:v>354.39</c:v>
                </c:pt>
                <c:pt idx="241">
                  <c:v>355.61</c:v>
                </c:pt>
                <c:pt idx="242">
                  <c:v>356.45</c:v>
                </c:pt>
                <c:pt idx="243">
                  <c:v>357.1</c:v>
                </c:pt>
                <c:pt idx="244">
                  <c:v>358.83</c:v>
                </c:pt>
                <c:pt idx="245">
                  <c:v>360.82</c:v>
                </c:pt>
                <c:pt idx="246">
                  <c:v>362.61</c:v>
                </c:pt>
                <c:pt idx="247">
                  <c:v>363.73</c:v>
                </c:pt>
                <c:pt idx="248">
                  <c:v>366.7</c:v>
                </c:pt>
                <c:pt idx="249">
                  <c:v>368.38</c:v>
                </c:pt>
                <c:pt idx="250">
                  <c:v>369.55</c:v>
                </c:pt>
                <c:pt idx="251">
                  <c:v>371.14</c:v>
                </c:pt>
                <c:pt idx="252">
                  <c:v>373.28</c:v>
                </c:pt>
                <c:pt idx="253">
                  <c:v>375.8</c:v>
                </c:pt>
                <c:pt idx="254">
                  <c:v>377.52</c:v>
                </c:pt>
                <c:pt idx="255">
                  <c:v>379.8</c:v>
                </c:pt>
                <c:pt idx="256">
                  <c:v>381.9</c:v>
                </c:pt>
                <c:pt idx="257">
                  <c:v>383.79</c:v>
                </c:pt>
                <c:pt idx="258">
                  <c:v>385.6</c:v>
                </c:pt>
                <c:pt idx="259">
                  <c:v>387.43</c:v>
                </c:pt>
                <c:pt idx="260">
                  <c:v>389.9</c:v>
                </c:pt>
                <c:pt idx="261">
                  <c:v>391.65</c:v>
                </c:pt>
                <c:pt idx="262">
                  <c:v>393.85</c:v>
                </c:pt>
                <c:pt idx="263">
                  <c:v>396.52</c:v>
                </c:pt>
                <c:pt idx="264">
                  <c:v>398.65</c:v>
                </c:pt>
                <c:pt idx="265">
                  <c:v>400.83</c:v>
                </c:pt>
                <c:pt idx="266">
                  <c:v>404.24</c:v>
                </c:pt>
                <c:pt idx="267">
                  <c:v>406.55</c:v>
                </c:pt>
                <c:pt idx="268">
                  <c:v>408.52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6E-4BBF-810E-92947A0EC7C6}"/>
            </c:ext>
          </c:extLst>
        </c:ser>
        <c:ser>
          <c:idx val="2"/>
          <c:order val="2"/>
          <c:marker>
            <c:symbol val="none"/>
          </c:marker>
          <c:cat>
            <c:numRef>
              <c:f>Sheet1!$A$5:$A$455</c:f>
              <c:numCache>
                <c:formatCode>General</c:formatCode>
                <c:ptCount val="451"/>
                <c:pt idx="0">
                  <c:v>1750</c:v>
                </c:pt>
                <c:pt idx="1">
                  <c:v>1751</c:v>
                </c:pt>
                <c:pt idx="2">
                  <c:v>1752</c:v>
                </c:pt>
                <c:pt idx="3">
                  <c:v>1753</c:v>
                </c:pt>
                <c:pt idx="4">
                  <c:v>1754</c:v>
                </c:pt>
                <c:pt idx="5">
                  <c:v>1755</c:v>
                </c:pt>
                <c:pt idx="6">
                  <c:v>1756</c:v>
                </c:pt>
                <c:pt idx="7">
                  <c:v>1757</c:v>
                </c:pt>
                <c:pt idx="8">
                  <c:v>1758</c:v>
                </c:pt>
                <c:pt idx="9">
                  <c:v>1759</c:v>
                </c:pt>
                <c:pt idx="10">
                  <c:v>1760</c:v>
                </c:pt>
                <c:pt idx="11">
                  <c:v>1761</c:v>
                </c:pt>
                <c:pt idx="12">
                  <c:v>1762</c:v>
                </c:pt>
                <c:pt idx="13">
                  <c:v>1763</c:v>
                </c:pt>
                <c:pt idx="14">
                  <c:v>1764</c:v>
                </c:pt>
                <c:pt idx="15">
                  <c:v>1765</c:v>
                </c:pt>
                <c:pt idx="16">
                  <c:v>1766</c:v>
                </c:pt>
                <c:pt idx="17">
                  <c:v>1767</c:v>
                </c:pt>
                <c:pt idx="18">
                  <c:v>1768</c:v>
                </c:pt>
                <c:pt idx="19">
                  <c:v>1769</c:v>
                </c:pt>
                <c:pt idx="20">
                  <c:v>1770</c:v>
                </c:pt>
                <c:pt idx="21">
                  <c:v>1771</c:v>
                </c:pt>
                <c:pt idx="22">
                  <c:v>1772</c:v>
                </c:pt>
                <c:pt idx="23">
                  <c:v>1773</c:v>
                </c:pt>
                <c:pt idx="24">
                  <c:v>1774</c:v>
                </c:pt>
                <c:pt idx="25">
                  <c:v>1775</c:v>
                </c:pt>
                <c:pt idx="26">
                  <c:v>1776</c:v>
                </c:pt>
                <c:pt idx="27">
                  <c:v>1777</c:v>
                </c:pt>
                <c:pt idx="28">
                  <c:v>1778</c:v>
                </c:pt>
                <c:pt idx="29">
                  <c:v>1779</c:v>
                </c:pt>
                <c:pt idx="30">
                  <c:v>1780</c:v>
                </c:pt>
                <c:pt idx="31">
                  <c:v>1781</c:v>
                </c:pt>
                <c:pt idx="32">
                  <c:v>1782</c:v>
                </c:pt>
                <c:pt idx="33">
                  <c:v>1783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1792</c:v>
                </c:pt>
                <c:pt idx="43">
                  <c:v>1793</c:v>
                </c:pt>
                <c:pt idx="44">
                  <c:v>1794</c:v>
                </c:pt>
                <c:pt idx="45">
                  <c:v>1795</c:v>
                </c:pt>
                <c:pt idx="46">
                  <c:v>1796</c:v>
                </c:pt>
                <c:pt idx="47">
                  <c:v>1797</c:v>
                </c:pt>
                <c:pt idx="48">
                  <c:v>1798</c:v>
                </c:pt>
                <c:pt idx="49">
                  <c:v>1799</c:v>
                </c:pt>
                <c:pt idx="50">
                  <c:v>1800</c:v>
                </c:pt>
                <c:pt idx="51">
                  <c:v>1801</c:v>
                </c:pt>
                <c:pt idx="52">
                  <c:v>1802</c:v>
                </c:pt>
                <c:pt idx="53">
                  <c:v>1803</c:v>
                </c:pt>
                <c:pt idx="54">
                  <c:v>1804</c:v>
                </c:pt>
                <c:pt idx="55">
                  <c:v>1805</c:v>
                </c:pt>
                <c:pt idx="56">
                  <c:v>1806</c:v>
                </c:pt>
                <c:pt idx="57">
                  <c:v>1807</c:v>
                </c:pt>
                <c:pt idx="58">
                  <c:v>1808</c:v>
                </c:pt>
                <c:pt idx="59">
                  <c:v>1809</c:v>
                </c:pt>
                <c:pt idx="60">
                  <c:v>1810</c:v>
                </c:pt>
                <c:pt idx="61">
                  <c:v>1811</c:v>
                </c:pt>
                <c:pt idx="62">
                  <c:v>1812</c:v>
                </c:pt>
                <c:pt idx="63">
                  <c:v>1813</c:v>
                </c:pt>
                <c:pt idx="64">
                  <c:v>1814</c:v>
                </c:pt>
                <c:pt idx="65">
                  <c:v>1815</c:v>
                </c:pt>
                <c:pt idx="66">
                  <c:v>1816</c:v>
                </c:pt>
                <c:pt idx="67">
                  <c:v>1817</c:v>
                </c:pt>
                <c:pt idx="68">
                  <c:v>1818</c:v>
                </c:pt>
                <c:pt idx="69">
                  <c:v>1819</c:v>
                </c:pt>
                <c:pt idx="70">
                  <c:v>1820</c:v>
                </c:pt>
                <c:pt idx="71">
                  <c:v>1821</c:v>
                </c:pt>
                <c:pt idx="72">
                  <c:v>1822</c:v>
                </c:pt>
                <c:pt idx="73">
                  <c:v>1823</c:v>
                </c:pt>
                <c:pt idx="74">
                  <c:v>1824</c:v>
                </c:pt>
                <c:pt idx="75">
                  <c:v>1825</c:v>
                </c:pt>
                <c:pt idx="76">
                  <c:v>1826</c:v>
                </c:pt>
                <c:pt idx="77">
                  <c:v>1827</c:v>
                </c:pt>
                <c:pt idx="78">
                  <c:v>1828</c:v>
                </c:pt>
                <c:pt idx="79">
                  <c:v>1829</c:v>
                </c:pt>
                <c:pt idx="80">
                  <c:v>1830</c:v>
                </c:pt>
                <c:pt idx="81">
                  <c:v>1831</c:v>
                </c:pt>
                <c:pt idx="82">
                  <c:v>1832</c:v>
                </c:pt>
                <c:pt idx="83">
                  <c:v>1833</c:v>
                </c:pt>
                <c:pt idx="84">
                  <c:v>1834</c:v>
                </c:pt>
                <c:pt idx="85">
                  <c:v>1835</c:v>
                </c:pt>
                <c:pt idx="86">
                  <c:v>1836</c:v>
                </c:pt>
                <c:pt idx="87">
                  <c:v>1837</c:v>
                </c:pt>
                <c:pt idx="88">
                  <c:v>1838</c:v>
                </c:pt>
                <c:pt idx="89">
                  <c:v>1839</c:v>
                </c:pt>
                <c:pt idx="90">
                  <c:v>1840</c:v>
                </c:pt>
                <c:pt idx="91">
                  <c:v>1841</c:v>
                </c:pt>
                <c:pt idx="92">
                  <c:v>1842</c:v>
                </c:pt>
                <c:pt idx="93">
                  <c:v>1843</c:v>
                </c:pt>
                <c:pt idx="94">
                  <c:v>1844</c:v>
                </c:pt>
                <c:pt idx="95">
                  <c:v>1845</c:v>
                </c:pt>
                <c:pt idx="96">
                  <c:v>1846</c:v>
                </c:pt>
                <c:pt idx="97">
                  <c:v>1847</c:v>
                </c:pt>
                <c:pt idx="98">
                  <c:v>1848</c:v>
                </c:pt>
                <c:pt idx="99">
                  <c:v>1849</c:v>
                </c:pt>
                <c:pt idx="100">
                  <c:v>1850</c:v>
                </c:pt>
                <c:pt idx="101">
                  <c:v>1851</c:v>
                </c:pt>
                <c:pt idx="102">
                  <c:v>1852</c:v>
                </c:pt>
                <c:pt idx="103">
                  <c:v>1853</c:v>
                </c:pt>
                <c:pt idx="104">
                  <c:v>1854</c:v>
                </c:pt>
                <c:pt idx="105">
                  <c:v>1855</c:v>
                </c:pt>
                <c:pt idx="106">
                  <c:v>1856</c:v>
                </c:pt>
                <c:pt idx="107">
                  <c:v>1857</c:v>
                </c:pt>
                <c:pt idx="108">
                  <c:v>1858</c:v>
                </c:pt>
                <c:pt idx="109">
                  <c:v>1859</c:v>
                </c:pt>
                <c:pt idx="110">
                  <c:v>1860</c:v>
                </c:pt>
                <c:pt idx="111">
                  <c:v>1861</c:v>
                </c:pt>
                <c:pt idx="112">
                  <c:v>1862</c:v>
                </c:pt>
                <c:pt idx="113">
                  <c:v>1863</c:v>
                </c:pt>
                <c:pt idx="114">
                  <c:v>1864</c:v>
                </c:pt>
                <c:pt idx="115">
                  <c:v>1865</c:v>
                </c:pt>
                <c:pt idx="116">
                  <c:v>1866</c:v>
                </c:pt>
                <c:pt idx="117">
                  <c:v>1867</c:v>
                </c:pt>
                <c:pt idx="118">
                  <c:v>1868</c:v>
                </c:pt>
                <c:pt idx="119">
                  <c:v>1869</c:v>
                </c:pt>
                <c:pt idx="120">
                  <c:v>1870</c:v>
                </c:pt>
                <c:pt idx="121">
                  <c:v>1871</c:v>
                </c:pt>
                <c:pt idx="122">
                  <c:v>1872</c:v>
                </c:pt>
                <c:pt idx="123">
                  <c:v>1873</c:v>
                </c:pt>
                <c:pt idx="124">
                  <c:v>1874</c:v>
                </c:pt>
                <c:pt idx="125">
                  <c:v>1875</c:v>
                </c:pt>
                <c:pt idx="126">
                  <c:v>1876</c:v>
                </c:pt>
                <c:pt idx="127">
                  <c:v>1877</c:v>
                </c:pt>
                <c:pt idx="128">
                  <c:v>1878</c:v>
                </c:pt>
                <c:pt idx="129">
                  <c:v>1879</c:v>
                </c:pt>
                <c:pt idx="130">
                  <c:v>1880</c:v>
                </c:pt>
                <c:pt idx="131">
                  <c:v>1881</c:v>
                </c:pt>
                <c:pt idx="132">
                  <c:v>1882</c:v>
                </c:pt>
                <c:pt idx="133">
                  <c:v>1883</c:v>
                </c:pt>
                <c:pt idx="134">
                  <c:v>1884</c:v>
                </c:pt>
                <c:pt idx="135">
                  <c:v>1885</c:v>
                </c:pt>
                <c:pt idx="136">
                  <c:v>1886</c:v>
                </c:pt>
                <c:pt idx="137">
                  <c:v>1887</c:v>
                </c:pt>
                <c:pt idx="138">
                  <c:v>1888</c:v>
                </c:pt>
                <c:pt idx="139">
                  <c:v>1889</c:v>
                </c:pt>
                <c:pt idx="140">
                  <c:v>1890</c:v>
                </c:pt>
                <c:pt idx="141">
                  <c:v>1891</c:v>
                </c:pt>
                <c:pt idx="142">
                  <c:v>1892</c:v>
                </c:pt>
                <c:pt idx="143">
                  <c:v>1893</c:v>
                </c:pt>
                <c:pt idx="144">
                  <c:v>1894</c:v>
                </c:pt>
                <c:pt idx="145">
                  <c:v>1895</c:v>
                </c:pt>
                <c:pt idx="146">
                  <c:v>1896</c:v>
                </c:pt>
                <c:pt idx="147">
                  <c:v>1897</c:v>
                </c:pt>
                <c:pt idx="148">
                  <c:v>1898</c:v>
                </c:pt>
                <c:pt idx="149">
                  <c:v>1899</c:v>
                </c:pt>
                <c:pt idx="150">
                  <c:v>1900</c:v>
                </c:pt>
                <c:pt idx="151">
                  <c:v>1901</c:v>
                </c:pt>
                <c:pt idx="152">
                  <c:v>1902</c:v>
                </c:pt>
                <c:pt idx="153">
                  <c:v>1903</c:v>
                </c:pt>
                <c:pt idx="154">
                  <c:v>1904</c:v>
                </c:pt>
                <c:pt idx="155">
                  <c:v>1905</c:v>
                </c:pt>
                <c:pt idx="156">
                  <c:v>1906</c:v>
                </c:pt>
                <c:pt idx="157">
                  <c:v>1907</c:v>
                </c:pt>
                <c:pt idx="158">
                  <c:v>1908</c:v>
                </c:pt>
                <c:pt idx="159">
                  <c:v>1909</c:v>
                </c:pt>
                <c:pt idx="160">
                  <c:v>1910</c:v>
                </c:pt>
                <c:pt idx="161">
                  <c:v>1911</c:v>
                </c:pt>
                <c:pt idx="162">
                  <c:v>1912</c:v>
                </c:pt>
                <c:pt idx="163">
                  <c:v>1913</c:v>
                </c:pt>
                <c:pt idx="164">
                  <c:v>1914</c:v>
                </c:pt>
                <c:pt idx="165">
                  <c:v>1915</c:v>
                </c:pt>
                <c:pt idx="166">
                  <c:v>1916</c:v>
                </c:pt>
                <c:pt idx="167">
                  <c:v>1917</c:v>
                </c:pt>
                <c:pt idx="168">
                  <c:v>1918</c:v>
                </c:pt>
                <c:pt idx="169">
                  <c:v>1919</c:v>
                </c:pt>
                <c:pt idx="170">
                  <c:v>1920</c:v>
                </c:pt>
                <c:pt idx="171">
                  <c:v>1921</c:v>
                </c:pt>
                <c:pt idx="172">
                  <c:v>1922</c:v>
                </c:pt>
                <c:pt idx="173">
                  <c:v>1923</c:v>
                </c:pt>
                <c:pt idx="174">
                  <c:v>1924</c:v>
                </c:pt>
                <c:pt idx="175">
                  <c:v>1925</c:v>
                </c:pt>
                <c:pt idx="176">
                  <c:v>1926</c:v>
                </c:pt>
                <c:pt idx="177">
                  <c:v>1927</c:v>
                </c:pt>
                <c:pt idx="178">
                  <c:v>1928</c:v>
                </c:pt>
                <c:pt idx="179">
                  <c:v>1929</c:v>
                </c:pt>
                <c:pt idx="180">
                  <c:v>1930</c:v>
                </c:pt>
                <c:pt idx="181">
                  <c:v>1931</c:v>
                </c:pt>
                <c:pt idx="182">
                  <c:v>1932</c:v>
                </c:pt>
                <c:pt idx="183">
                  <c:v>1933</c:v>
                </c:pt>
                <c:pt idx="184">
                  <c:v>1934</c:v>
                </c:pt>
                <c:pt idx="185">
                  <c:v>1935</c:v>
                </c:pt>
                <c:pt idx="186">
                  <c:v>1936</c:v>
                </c:pt>
                <c:pt idx="187">
                  <c:v>1937</c:v>
                </c:pt>
                <c:pt idx="188">
                  <c:v>1938</c:v>
                </c:pt>
                <c:pt idx="189">
                  <c:v>1939</c:v>
                </c:pt>
                <c:pt idx="190">
                  <c:v>1940</c:v>
                </c:pt>
                <c:pt idx="191">
                  <c:v>1941</c:v>
                </c:pt>
                <c:pt idx="192">
                  <c:v>1942</c:v>
                </c:pt>
                <c:pt idx="193">
                  <c:v>1943</c:v>
                </c:pt>
                <c:pt idx="194">
                  <c:v>1944</c:v>
                </c:pt>
                <c:pt idx="195">
                  <c:v>1945</c:v>
                </c:pt>
                <c:pt idx="196">
                  <c:v>1946</c:v>
                </c:pt>
                <c:pt idx="197">
                  <c:v>1947</c:v>
                </c:pt>
                <c:pt idx="198">
                  <c:v>1948</c:v>
                </c:pt>
                <c:pt idx="199">
                  <c:v>1949</c:v>
                </c:pt>
                <c:pt idx="200">
                  <c:v>1950</c:v>
                </c:pt>
                <c:pt idx="201">
                  <c:v>1951</c:v>
                </c:pt>
                <c:pt idx="202">
                  <c:v>1952</c:v>
                </c:pt>
                <c:pt idx="203">
                  <c:v>1953</c:v>
                </c:pt>
                <c:pt idx="204">
                  <c:v>1954</c:v>
                </c:pt>
                <c:pt idx="205">
                  <c:v>1955</c:v>
                </c:pt>
                <c:pt idx="206">
                  <c:v>1956</c:v>
                </c:pt>
                <c:pt idx="207">
                  <c:v>1957</c:v>
                </c:pt>
                <c:pt idx="208">
                  <c:v>1958</c:v>
                </c:pt>
                <c:pt idx="209">
                  <c:v>1959</c:v>
                </c:pt>
                <c:pt idx="210">
                  <c:v>1960</c:v>
                </c:pt>
                <c:pt idx="211">
                  <c:v>1961</c:v>
                </c:pt>
                <c:pt idx="212">
                  <c:v>1962</c:v>
                </c:pt>
                <c:pt idx="213">
                  <c:v>1963</c:v>
                </c:pt>
                <c:pt idx="214">
                  <c:v>1964</c:v>
                </c:pt>
                <c:pt idx="215">
                  <c:v>1965</c:v>
                </c:pt>
                <c:pt idx="216">
                  <c:v>1966</c:v>
                </c:pt>
                <c:pt idx="217">
                  <c:v>1967</c:v>
                </c:pt>
                <c:pt idx="218">
                  <c:v>1968</c:v>
                </c:pt>
                <c:pt idx="219">
                  <c:v>1969</c:v>
                </c:pt>
                <c:pt idx="220">
                  <c:v>1970</c:v>
                </c:pt>
                <c:pt idx="221">
                  <c:v>1971</c:v>
                </c:pt>
                <c:pt idx="222">
                  <c:v>1972</c:v>
                </c:pt>
                <c:pt idx="223">
                  <c:v>1973</c:v>
                </c:pt>
                <c:pt idx="224">
                  <c:v>1974</c:v>
                </c:pt>
                <c:pt idx="225">
                  <c:v>1975</c:v>
                </c:pt>
                <c:pt idx="226">
                  <c:v>1976</c:v>
                </c:pt>
                <c:pt idx="227">
                  <c:v>1977</c:v>
                </c:pt>
                <c:pt idx="228">
                  <c:v>1978</c:v>
                </c:pt>
                <c:pt idx="229">
                  <c:v>1979</c:v>
                </c:pt>
                <c:pt idx="230">
                  <c:v>1980</c:v>
                </c:pt>
                <c:pt idx="231">
                  <c:v>1981</c:v>
                </c:pt>
                <c:pt idx="232">
                  <c:v>1982</c:v>
                </c:pt>
                <c:pt idx="233">
                  <c:v>1983</c:v>
                </c:pt>
                <c:pt idx="234">
                  <c:v>1984</c:v>
                </c:pt>
                <c:pt idx="235">
                  <c:v>1985</c:v>
                </c:pt>
                <c:pt idx="236">
                  <c:v>1986</c:v>
                </c:pt>
                <c:pt idx="237">
                  <c:v>1987</c:v>
                </c:pt>
                <c:pt idx="238">
                  <c:v>1988</c:v>
                </c:pt>
                <c:pt idx="239">
                  <c:v>1989</c:v>
                </c:pt>
                <c:pt idx="240">
                  <c:v>1990</c:v>
                </c:pt>
                <c:pt idx="241">
                  <c:v>1991</c:v>
                </c:pt>
                <c:pt idx="242">
                  <c:v>1992</c:v>
                </c:pt>
                <c:pt idx="243">
                  <c:v>1993</c:v>
                </c:pt>
                <c:pt idx="244">
                  <c:v>1994</c:v>
                </c:pt>
                <c:pt idx="245">
                  <c:v>1995</c:v>
                </c:pt>
                <c:pt idx="246">
                  <c:v>1996</c:v>
                </c:pt>
                <c:pt idx="247">
                  <c:v>1997</c:v>
                </c:pt>
                <c:pt idx="248">
                  <c:v>1998</c:v>
                </c:pt>
                <c:pt idx="249">
                  <c:v>1999</c:v>
                </c:pt>
                <c:pt idx="250">
                  <c:v>2000</c:v>
                </c:pt>
                <c:pt idx="251">
                  <c:v>2001</c:v>
                </c:pt>
                <c:pt idx="252">
                  <c:v>2002</c:v>
                </c:pt>
                <c:pt idx="253">
                  <c:v>2003</c:v>
                </c:pt>
                <c:pt idx="254">
                  <c:v>2004</c:v>
                </c:pt>
                <c:pt idx="255">
                  <c:v>2005</c:v>
                </c:pt>
                <c:pt idx="256">
                  <c:v>2006</c:v>
                </c:pt>
                <c:pt idx="257">
                  <c:v>2007</c:v>
                </c:pt>
                <c:pt idx="258">
                  <c:v>2008</c:v>
                </c:pt>
                <c:pt idx="259">
                  <c:v>2009</c:v>
                </c:pt>
                <c:pt idx="260">
                  <c:v>2010</c:v>
                </c:pt>
                <c:pt idx="261">
                  <c:v>2011</c:v>
                </c:pt>
                <c:pt idx="262">
                  <c:v>2012</c:v>
                </c:pt>
                <c:pt idx="263">
                  <c:v>2013</c:v>
                </c:pt>
                <c:pt idx="264">
                  <c:v>2014</c:v>
                </c:pt>
                <c:pt idx="265">
                  <c:v>2015</c:v>
                </c:pt>
                <c:pt idx="266">
                  <c:v>2016</c:v>
                </c:pt>
                <c:pt idx="267">
                  <c:v>2017</c:v>
                </c:pt>
                <c:pt idx="268">
                  <c:v>2018</c:v>
                </c:pt>
                <c:pt idx="269">
                  <c:v>2019</c:v>
                </c:pt>
                <c:pt idx="270">
                  <c:v>2020</c:v>
                </c:pt>
                <c:pt idx="271">
                  <c:v>2021</c:v>
                </c:pt>
                <c:pt idx="272">
                  <c:v>2022</c:v>
                </c:pt>
                <c:pt idx="273">
                  <c:v>2023</c:v>
                </c:pt>
                <c:pt idx="274">
                  <c:v>2024</c:v>
                </c:pt>
                <c:pt idx="275">
                  <c:v>2025</c:v>
                </c:pt>
                <c:pt idx="276">
                  <c:v>2026</c:v>
                </c:pt>
                <c:pt idx="277">
                  <c:v>2027</c:v>
                </c:pt>
                <c:pt idx="278">
                  <c:v>2028</c:v>
                </c:pt>
                <c:pt idx="279">
                  <c:v>2029</c:v>
                </c:pt>
                <c:pt idx="280">
                  <c:v>2030</c:v>
                </c:pt>
                <c:pt idx="281">
                  <c:v>2031</c:v>
                </c:pt>
                <c:pt idx="282">
                  <c:v>2032</c:v>
                </c:pt>
                <c:pt idx="283">
                  <c:v>2033</c:v>
                </c:pt>
                <c:pt idx="284">
                  <c:v>2034</c:v>
                </c:pt>
                <c:pt idx="285">
                  <c:v>2035</c:v>
                </c:pt>
                <c:pt idx="286">
                  <c:v>2036</c:v>
                </c:pt>
                <c:pt idx="287">
                  <c:v>2037</c:v>
                </c:pt>
                <c:pt idx="288">
                  <c:v>2038</c:v>
                </c:pt>
                <c:pt idx="289">
                  <c:v>2039</c:v>
                </c:pt>
                <c:pt idx="290">
                  <c:v>2040</c:v>
                </c:pt>
                <c:pt idx="291">
                  <c:v>2041</c:v>
                </c:pt>
                <c:pt idx="292">
                  <c:v>2042</c:v>
                </c:pt>
                <c:pt idx="293">
                  <c:v>2043</c:v>
                </c:pt>
                <c:pt idx="294">
                  <c:v>2044</c:v>
                </c:pt>
                <c:pt idx="295">
                  <c:v>2045</c:v>
                </c:pt>
                <c:pt idx="296">
                  <c:v>2046</c:v>
                </c:pt>
                <c:pt idx="297">
                  <c:v>2047</c:v>
                </c:pt>
                <c:pt idx="298">
                  <c:v>2048</c:v>
                </c:pt>
                <c:pt idx="299">
                  <c:v>2049</c:v>
                </c:pt>
                <c:pt idx="300">
                  <c:v>2050</c:v>
                </c:pt>
                <c:pt idx="301">
                  <c:v>2051</c:v>
                </c:pt>
                <c:pt idx="302">
                  <c:v>2052</c:v>
                </c:pt>
                <c:pt idx="303">
                  <c:v>2053</c:v>
                </c:pt>
                <c:pt idx="304">
                  <c:v>2054</c:v>
                </c:pt>
                <c:pt idx="305">
                  <c:v>2055</c:v>
                </c:pt>
                <c:pt idx="306">
                  <c:v>2056</c:v>
                </c:pt>
                <c:pt idx="307">
                  <c:v>2057</c:v>
                </c:pt>
                <c:pt idx="308">
                  <c:v>2058</c:v>
                </c:pt>
                <c:pt idx="309">
                  <c:v>2059</c:v>
                </c:pt>
                <c:pt idx="310">
                  <c:v>2060</c:v>
                </c:pt>
                <c:pt idx="311">
                  <c:v>2061</c:v>
                </c:pt>
                <c:pt idx="312">
                  <c:v>2062</c:v>
                </c:pt>
                <c:pt idx="313">
                  <c:v>2063</c:v>
                </c:pt>
                <c:pt idx="314">
                  <c:v>2064</c:v>
                </c:pt>
                <c:pt idx="315">
                  <c:v>2065</c:v>
                </c:pt>
                <c:pt idx="316">
                  <c:v>2066</c:v>
                </c:pt>
                <c:pt idx="317">
                  <c:v>2067</c:v>
                </c:pt>
                <c:pt idx="318">
                  <c:v>2068</c:v>
                </c:pt>
                <c:pt idx="319">
                  <c:v>2069</c:v>
                </c:pt>
                <c:pt idx="320">
                  <c:v>2070</c:v>
                </c:pt>
                <c:pt idx="321">
                  <c:v>2071</c:v>
                </c:pt>
                <c:pt idx="322">
                  <c:v>2072</c:v>
                </c:pt>
                <c:pt idx="323">
                  <c:v>2073</c:v>
                </c:pt>
                <c:pt idx="324">
                  <c:v>2074</c:v>
                </c:pt>
                <c:pt idx="325">
                  <c:v>2075</c:v>
                </c:pt>
                <c:pt idx="326">
                  <c:v>2076</c:v>
                </c:pt>
                <c:pt idx="327">
                  <c:v>2077</c:v>
                </c:pt>
                <c:pt idx="328">
                  <c:v>2078</c:v>
                </c:pt>
                <c:pt idx="329">
                  <c:v>2079</c:v>
                </c:pt>
                <c:pt idx="330">
                  <c:v>2080</c:v>
                </c:pt>
                <c:pt idx="331">
                  <c:v>2081</c:v>
                </c:pt>
                <c:pt idx="332">
                  <c:v>2082</c:v>
                </c:pt>
                <c:pt idx="333">
                  <c:v>2083</c:v>
                </c:pt>
                <c:pt idx="334">
                  <c:v>2084</c:v>
                </c:pt>
                <c:pt idx="335">
                  <c:v>2085</c:v>
                </c:pt>
                <c:pt idx="336">
                  <c:v>2086</c:v>
                </c:pt>
                <c:pt idx="337">
                  <c:v>2087</c:v>
                </c:pt>
                <c:pt idx="338">
                  <c:v>2088</c:v>
                </c:pt>
                <c:pt idx="339">
                  <c:v>2089</c:v>
                </c:pt>
                <c:pt idx="340">
                  <c:v>2090</c:v>
                </c:pt>
                <c:pt idx="341">
                  <c:v>2091</c:v>
                </c:pt>
                <c:pt idx="342">
                  <c:v>2092</c:v>
                </c:pt>
                <c:pt idx="343">
                  <c:v>2093</c:v>
                </c:pt>
                <c:pt idx="344">
                  <c:v>2094</c:v>
                </c:pt>
                <c:pt idx="345">
                  <c:v>2095</c:v>
                </c:pt>
                <c:pt idx="346">
                  <c:v>2096</c:v>
                </c:pt>
                <c:pt idx="347">
                  <c:v>2097</c:v>
                </c:pt>
                <c:pt idx="348">
                  <c:v>2098</c:v>
                </c:pt>
                <c:pt idx="349">
                  <c:v>2099</c:v>
                </c:pt>
                <c:pt idx="350">
                  <c:v>2100</c:v>
                </c:pt>
                <c:pt idx="351">
                  <c:v>2101</c:v>
                </c:pt>
                <c:pt idx="352">
                  <c:v>2102</c:v>
                </c:pt>
                <c:pt idx="353">
                  <c:v>2103</c:v>
                </c:pt>
                <c:pt idx="354">
                  <c:v>2104</c:v>
                </c:pt>
                <c:pt idx="355">
                  <c:v>2105</c:v>
                </c:pt>
                <c:pt idx="356">
                  <c:v>2106</c:v>
                </c:pt>
                <c:pt idx="357">
                  <c:v>2107</c:v>
                </c:pt>
                <c:pt idx="358">
                  <c:v>2108</c:v>
                </c:pt>
                <c:pt idx="359">
                  <c:v>2109</c:v>
                </c:pt>
                <c:pt idx="360">
                  <c:v>2110</c:v>
                </c:pt>
                <c:pt idx="361">
                  <c:v>2111</c:v>
                </c:pt>
                <c:pt idx="362">
                  <c:v>2112</c:v>
                </c:pt>
                <c:pt idx="363">
                  <c:v>2113</c:v>
                </c:pt>
                <c:pt idx="364">
                  <c:v>2114</c:v>
                </c:pt>
                <c:pt idx="365">
                  <c:v>2115</c:v>
                </c:pt>
                <c:pt idx="366">
                  <c:v>2116</c:v>
                </c:pt>
                <c:pt idx="367">
                  <c:v>2117</c:v>
                </c:pt>
                <c:pt idx="368">
                  <c:v>2118</c:v>
                </c:pt>
                <c:pt idx="369">
                  <c:v>2119</c:v>
                </c:pt>
                <c:pt idx="370">
                  <c:v>2120</c:v>
                </c:pt>
                <c:pt idx="371">
                  <c:v>2121</c:v>
                </c:pt>
                <c:pt idx="372">
                  <c:v>2122</c:v>
                </c:pt>
                <c:pt idx="373">
                  <c:v>2123</c:v>
                </c:pt>
                <c:pt idx="374">
                  <c:v>2124</c:v>
                </c:pt>
                <c:pt idx="375">
                  <c:v>2125</c:v>
                </c:pt>
                <c:pt idx="376">
                  <c:v>2126</c:v>
                </c:pt>
                <c:pt idx="377">
                  <c:v>2127</c:v>
                </c:pt>
                <c:pt idx="378">
                  <c:v>2128</c:v>
                </c:pt>
                <c:pt idx="379">
                  <c:v>2129</c:v>
                </c:pt>
                <c:pt idx="380">
                  <c:v>2130</c:v>
                </c:pt>
                <c:pt idx="381">
                  <c:v>2131</c:v>
                </c:pt>
                <c:pt idx="382">
                  <c:v>2132</c:v>
                </c:pt>
                <c:pt idx="383">
                  <c:v>2133</c:v>
                </c:pt>
                <c:pt idx="384">
                  <c:v>2134</c:v>
                </c:pt>
                <c:pt idx="385">
                  <c:v>2135</c:v>
                </c:pt>
                <c:pt idx="386">
                  <c:v>2136</c:v>
                </c:pt>
                <c:pt idx="387">
                  <c:v>2137</c:v>
                </c:pt>
                <c:pt idx="388">
                  <c:v>2138</c:v>
                </c:pt>
                <c:pt idx="389">
                  <c:v>2139</c:v>
                </c:pt>
                <c:pt idx="390">
                  <c:v>2140</c:v>
                </c:pt>
                <c:pt idx="391">
                  <c:v>2141</c:v>
                </c:pt>
                <c:pt idx="392">
                  <c:v>2142</c:v>
                </c:pt>
                <c:pt idx="393">
                  <c:v>2143</c:v>
                </c:pt>
                <c:pt idx="394">
                  <c:v>2144</c:v>
                </c:pt>
                <c:pt idx="395">
                  <c:v>2145</c:v>
                </c:pt>
                <c:pt idx="396">
                  <c:v>2146</c:v>
                </c:pt>
                <c:pt idx="397">
                  <c:v>2147</c:v>
                </c:pt>
                <c:pt idx="398">
                  <c:v>2148</c:v>
                </c:pt>
                <c:pt idx="399">
                  <c:v>2149</c:v>
                </c:pt>
                <c:pt idx="400">
                  <c:v>2150</c:v>
                </c:pt>
                <c:pt idx="401">
                  <c:v>2151</c:v>
                </c:pt>
                <c:pt idx="402">
                  <c:v>2152</c:v>
                </c:pt>
                <c:pt idx="403">
                  <c:v>2153</c:v>
                </c:pt>
                <c:pt idx="404">
                  <c:v>2154</c:v>
                </c:pt>
                <c:pt idx="405">
                  <c:v>2155</c:v>
                </c:pt>
                <c:pt idx="406">
                  <c:v>2156</c:v>
                </c:pt>
                <c:pt idx="407">
                  <c:v>2157</c:v>
                </c:pt>
                <c:pt idx="408">
                  <c:v>2158</c:v>
                </c:pt>
                <c:pt idx="409">
                  <c:v>2159</c:v>
                </c:pt>
                <c:pt idx="410">
                  <c:v>2160</c:v>
                </c:pt>
                <c:pt idx="411">
                  <c:v>2161</c:v>
                </c:pt>
                <c:pt idx="412">
                  <c:v>2162</c:v>
                </c:pt>
                <c:pt idx="413">
                  <c:v>2163</c:v>
                </c:pt>
                <c:pt idx="414">
                  <c:v>2164</c:v>
                </c:pt>
                <c:pt idx="415">
                  <c:v>2165</c:v>
                </c:pt>
                <c:pt idx="416">
                  <c:v>2166</c:v>
                </c:pt>
                <c:pt idx="417">
                  <c:v>2167</c:v>
                </c:pt>
                <c:pt idx="418">
                  <c:v>2168</c:v>
                </c:pt>
                <c:pt idx="419">
                  <c:v>2169</c:v>
                </c:pt>
                <c:pt idx="420">
                  <c:v>2170</c:v>
                </c:pt>
                <c:pt idx="421">
                  <c:v>2171</c:v>
                </c:pt>
                <c:pt idx="422">
                  <c:v>2172</c:v>
                </c:pt>
                <c:pt idx="423">
                  <c:v>2173</c:v>
                </c:pt>
                <c:pt idx="424">
                  <c:v>2174</c:v>
                </c:pt>
                <c:pt idx="425">
                  <c:v>2175</c:v>
                </c:pt>
                <c:pt idx="426">
                  <c:v>2176</c:v>
                </c:pt>
                <c:pt idx="427">
                  <c:v>2177</c:v>
                </c:pt>
                <c:pt idx="428">
                  <c:v>2178</c:v>
                </c:pt>
                <c:pt idx="429">
                  <c:v>2179</c:v>
                </c:pt>
                <c:pt idx="430">
                  <c:v>2180</c:v>
                </c:pt>
                <c:pt idx="431">
                  <c:v>2181</c:v>
                </c:pt>
                <c:pt idx="432">
                  <c:v>2182</c:v>
                </c:pt>
                <c:pt idx="433">
                  <c:v>2183</c:v>
                </c:pt>
                <c:pt idx="434">
                  <c:v>2184</c:v>
                </c:pt>
                <c:pt idx="435">
                  <c:v>2185</c:v>
                </c:pt>
                <c:pt idx="436">
                  <c:v>2186</c:v>
                </c:pt>
                <c:pt idx="437">
                  <c:v>2187</c:v>
                </c:pt>
                <c:pt idx="438">
                  <c:v>2188</c:v>
                </c:pt>
                <c:pt idx="439">
                  <c:v>2189</c:v>
                </c:pt>
                <c:pt idx="440">
                  <c:v>2190</c:v>
                </c:pt>
                <c:pt idx="441">
                  <c:v>2191</c:v>
                </c:pt>
                <c:pt idx="442">
                  <c:v>2192</c:v>
                </c:pt>
                <c:pt idx="443">
                  <c:v>2193</c:v>
                </c:pt>
                <c:pt idx="444">
                  <c:v>2194</c:v>
                </c:pt>
                <c:pt idx="445">
                  <c:v>2195</c:v>
                </c:pt>
                <c:pt idx="446">
                  <c:v>2196</c:v>
                </c:pt>
                <c:pt idx="447">
                  <c:v>2197</c:v>
                </c:pt>
                <c:pt idx="448">
                  <c:v>2198</c:v>
                </c:pt>
                <c:pt idx="449">
                  <c:v>2199</c:v>
                </c:pt>
                <c:pt idx="450">
                  <c:v>2200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29248"/>
        <c:axId val="116212864"/>
      </c:lineChart>
      <c:catAx>
        <c:axId val="1126292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621286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16212864"/>
        <c:scaling>
          <c:orientation val="minMax"/>
          <c:max val="550"/>
          <c:min val="2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Atmospheric CO2</a:t>
                </a:r>
                <a:r>
                  <a:rPr lang="en-US" sz="2000" baseline="0"/>
                  <a:t> (ppm)</a:t>
                </a:r>
                <a:endParaRPr lang="en-US" sz="2000"/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12629248"/>
        <c:crosses val="autoZero"/>
        <c:crossBetween val="midCat"/>
        <c:majorUnit val="10"/>
      </c:valAx>
    </c:plotArea>
    <c:plotVisOnly val="1"/>
    <c:dispBlanksAs val="gap"/>
    <c:showDLblsOverMax val="0"/>
  </c:chart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94159517971443E-2"/>
          <c:y val="2.51106111736033E-2"/>
          <c:w val="0.89022937951763392"/>
          <c:h val="0.83456331351438218"/>
        </c:manualLayout>
      </c:layout>
      <c:lineChart>
        <c:grouping val="standard"/>
        <c:varyColors val="0"/>
        <c:ser>
          <c:idx val="0"/>
          <c:order val="0"/>
          <c:spPr>
            <a:ln w="38100"/>
          </c:spPr>
          <c:marker>
            <c:symbol val="none"/>
          </c:marker>
          <c:cat>
            <c:numRef>
              <c:f>Sheet1!$A$5:$A$455</c:f>
              <c:numCache>
                <c:formatCode>General</c:formatCode>
                <c:ptCount val="451"/>
                <c:pt idx="0">
                  <c:v>1750</c:v>
                </c:pt>
                <c:pt idx="1">
                  <c:v>1751</c:v>
                </c:pt>
                <c:pt idx="2">
                  <c:v>1752</c:v>
                </c:pt>
                <c:pt idx="3">
                  <c:v>1753</c:v>
                </c:pt>
                <c:pt idx="4">
                  <c:v>1754</c:v>
                </c:pt>
                <c:pt idx="5">
                  <c:v>1755</c:v>
                </c:pt>
                <c:pt idx="6">
                  <c:v>1756</c:v>
                </c:pt>
                <c:pt idx="7">
                  <c:v>1757</c:v>
                </c:pt>
                <c:pt idx="8">
                  <c:v>1758</c:v>
                </c:pt>
                <c:pt idx="9">
                  <c:v>1759</c:v>
                </c:pt>
                <c:pt idx="10">
                  <c:v>1760</c:v>
                </c:pt>
                <c:pt idx="11">
                  <c:v>1761</c:v>
                </c:pt>
                <c:pt idx="12">
                  <c:v>1762</c:v>
                </c:pt>
                <c:pt idx="13">
                  <c:v>1763</c:v>
                </c:pt>
                <c:pt idx="14">
                  <c:v>1764</c:v>
                </c:pt>
                <c:pt idx="15">
                  <c:v>1765</c:v>
                </c:pt>
                <c:pt idx="16">
                  <c:v>1766</c:v>
                </c:pt>
                <c:pt idx="17">
                  <c:v>1767</c:v>
                </c:pt>
                <c:pt idx="18">
                  <c:v>1768</c:v>
                </c:pt>
                <c:pt idx="19">
                  <c:v>1769</c:v>
                </c:pt>
                <c:pt idx="20">
                  <c:v>1770</c:v>
                </c:pt>
                <c:pt idx="21">
                  <c:v>1771</c:v>
                </c:pt>
                <c:pt idx="22">
                  <c:v>1772</c:v>
                </c:pt>
                <c:pt idx="23">
                  <c:v>1773</c:v>
                </c:pt>
                <c:pt idx="24">
                  <c:v>1774</c:v>
                </c:pt>
                <c:pt idx="25">
                  <c:v>1775</c:v>
                </c:pt>
                <c:pt idx="26">
                  <c:v>1776</c:v>
                </c:pt>
                <c:pt idx="27">
                  <c:v>1777</c:v>
                </c:pt>
                <c:pt idx="28">
                  <c:v>1778</c:v>
                </c:pt>
                <c:pt idx="29">
                  <c:v>1779</c:v>
                </c:pt>
                <c:pt idx="30">
                  <c:v>1780</c:v>
                </c:pt>
                <c:pt idx="31">
                  <c:v>1781</c:v>
                </c:pt>
                <c:pt idx="32">
                  <c:v>1782</c:v>
                </c:pt>
                <c:pt idx="33">
                  <c:v>1783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1792</c:v>
                </c:pt>
                <c:pt idx="43">
                  <c:v>1793</c:v>
                </c:pt>
                <c:pt idx="44">
                  <c:v>1794</c:v>
                </c:pt>
                <c:pt idx="45">
                  <c:v>1795</c:v>
                </c:pt>
                <c:pt idx="46">
                  <c:v>1796</c:v>
                </c:pt>
                <c:pt idx="47">
                  <c:v>1797</c:v>
                </c:pt>
                <c:pt idx="48">
                  <c:v>1798</c:v>
                </c:pt>
                <c:pt idx="49">
                  <c:v>1799</c:v>
                </c:pt>
                <c:pt idx="50">
                  <c:v>1800</c:v>
                </c:pt>
                <c:pt idx="51">
                  <c:v>1801</c:v>
                </c:pt>
                <c:pt idx="52">
                  <c:v>1802</c:v>
                </c:pt>
                <c:pt idx="53">
                  <c:v>1803</c:v>
                </c:pt>
                <c:pt idx="54">
                  <c:v>1804</c:v>
                </c:pt>
                <c:pt idx="55">
                  <c:v>1805</c:v>
                </c:pt>
                <c:pt idx="56">
                  <c:v>1806</c:v>
                </c:pt>
                <c:pt idx="57">
                  <c:v>1807</c:v>
                </c:pt>
                <c:pt idx="58">
                  <c:v>1808</c:v>
                </c:pt>
                <c:pt idx="59">
                  <c:v>1809</c:v>
                </c:pt>
                <c:pt idx="60">
                  <c:v>1810</c:v>
                </c:pt>
                <c:pt idx="61">
                  <c:v>1811</c:v>
                </c:pt>
                <c:pt idx="62">
                  <c:v>1812</c:v>
                </c:pt>
                <c:pt idx="63">
                  <c:v>1813</c:v>
                </c:pt>
                <c:pt idx="64">
                  <c:v>1814</c:v>
                </c:pt>
                <c:pt idx="65">
                  <c:v>1815</c:v>
                </c:pt>
                <c:pt idx="66">
                  <c:v>1816</c:v>
                </c:pt>
                <c:pt idx="67">
                  <c:v>1817</c:v>
                </c:pt>
                <c:pt idx="68">
                  <c:v>1818</c:v>
                </c:pt>
                <c:pt idx="69">
                  <c:v>1819</c:v>
                </c:pt>
                <c:pt idx="70">
                  <c:v>1820</c:v>
                </c:pt>
                <c:pt idx="71">
                  <c:v>1821</c:v>
                </c:pt>
                <c:pt idx="72">
                  <c:v>1822</c:v>
                </c:pt>
                <c:pt idx="73">
                  <c:v>1823</c:v>
                </c:pt>
                <c:pt idx="74">
                  <c:v>1824</c:v>
                </c:pt>
                <c:pt idx="75">
                  <c:v>1825</c:v>
                </c:pt>
                <c:pt idx="76">
                  <c:v>1826</c:v>
                </c:pt>
                <c:pt idx="77">
                  <c:v>1827</c:v>
                </c:pt>
                <c:pt idx="78">
                  <c:v>1828</c:v>
                </c:pt>
                <c:pt idx="79">
                  <c:v>1829</c:v>
                </c:pt>
                <c:pt idx="80">
                  <c:v>1830</c:v>
                </c:pt>
                <c:pt idx="81">
                  <c:v>1831</c:v>
                </c:pt>
                <c:pt idx="82">
                  <c:v>1832</c:v>
                </c:pt>
                <c:pt idx="83">
                  <c:v>1833</c:v>
                </c:pt>
                <c:pt idx="84">
                  <c:v>1834</c:v>
                </c:pt>
                <c:pt idx="85">
                  <c:v>1835</c:v>
                </c:pt>
                <c:pt idx="86">
                  <c:v>1836</c:v>
                </c:pt>
                <c:pt idx="87">
                  <c:v>1837</c:v>
                </c:pt>
                <c:pt idx="88">
                  <c:v>1838</c:v>
                </c:pt>
                <c:pt idx="89">
                  <c:v>1839</c:v>
                </c:pt>
                <c:pt idx="90">
                  <c:v>1840</c:v>
                </c:pt>
                <c:pt idx="91">
                  <c:v>1841</c:v>
                </c:pt>
                <c:pt idx="92">
                  <c:v>1842</c:v>
                </c:pt>
                <c:pt idx="93">
                  <c:v>1843</c:v>
                </c:pt>
                <c:pt idx="94">
                  <c:v>1844</c:v>
                </c:pt>
                <c:pt idx="95">
                  <c:v>1845</c:v>
                </c:pt>
                <c:pt idx="96">
                  <c:v>1846</c:v>
                </c:pt>
                <c:pt idx="97">
                  <c:v>1847</c:v>
                </c:pt>
                <c:pt idx="98">
                  <c:v>1848</c:v>
                </c:pt>
                <c:pt idx="99">
                  <c:v>1849</c:v>
                </c:pt>
                <c:pt idx="100">
                  <c:v>1850</c:v>
                </c:pt>
                <c:pt idx="101">
                  <c:v>1851</c:v>
                </c:pt>
                <c:pt idx="102">
                  <c:v>1852</c:v>
                </c:pt>
                <c:pt idx="103">
                  <c:v>1853</c:v>
                </c:pt>
                <c:pt idx="104">
                  <c:v>1854</c:v>
                </c:pt>
                <c:pt idx="105">
                  <c:v>1855</c:v>
                </c:pt>
                <c:pt idx="106">
                  <c:v>1856</c:v>
                </c:pt>
                <c:pt idx="107">
                  <c:v>1857</c:v>
                </c:pt>
                <c:pt idx="108">
                  <c:v>1858</c:v>
                </c:pt>
                <c:pt idx="109">
                  <c:v>1859</c:v>
                </c:pt>
                <c:pt idx="110">
                  <c:v>1860</c:v>
                </c:pt>
                <c:pt idx="111">
                  <c:v>1861</c:v>
                </c:pt>
                <c:pt idx="112">
                  <c:v>1862</c:v>
                </c:pt>
                <c:pt idx="113">
                  <c:v>1863</c:v>
                </c:pt>
                <c:pt idx="114">
                  <c:v>1864</c:v>
                </c:pt>
                <c:pt idx="115">
                  <c:v>1865</c:v>
                </c:pt>
                <c:pt idx="116">
                  <c:v>1866</c:v>
                </c:pt>
                <c:pt idx="117">
                  <c:v>1867</c:v>
                </c:pt>
                <c:pt idx="118">
                  <c:v>1868</c:v>
                </c:pt>
                <c:pt idx="119">
                  <c:v>1869</c:v>
                </c:pt>
                <c:pt idx="120">
                  <c:v>1870</c:v>
                </c:pt>
                <c:pt idx="121">
                  <c:v>1871</c:v>
                </c:pt>
                <c:pt idx="122">
                  <c:v>1872</c:v>
                </c:pt>
                <c:pt idx="123">
                  <c:v>1873</c:v>
                </c:pt>
                <c:pt idx="124">
                  <c:v>1874</c:v>
                </c:pt>
                <c:pt idx="125">
                  <c:v>1875</c:v>
                </c:pt>
                <c:pt idx="126">
                  <c:v>1876</c:v>
                </c:pt>
                <c:pt idx="127">
                  <c:v>1877</c:v>
                </c:pt>
                <c:pt idx="128">
                  <c:v>1878</c:v>
                </c:pt>
                <c:pt idx="129">
                  <c:v>1879</c:v>
                </c:pt>
                <c:pt idx="130">
                  <c:v>1880</c:v>
                </c:pt>
                <c:pt idx="131">
                  <c:v>1881</c:v>
                </c:pt>
                <c:pt idx="132">
                  <c:v>1882</c:v>
                </c:pt>
                <c:pt idx="133">
                  <c:v>1883</c:v>
                </c:pt>
                <c:pt idx="134">
                  <c:v>1884</c:v>
                </c:pt>
                <c:pt idx="135">
                  <c:v>1885</c:v>
                </c:pt>
                <c:pt idx="136">
                  <c:v>1886</c:v>
                </c:pt>
                <c:pt idx="137">
                  <c:v>1887</c:v>
                </c:pt>
                <c:pt idx="138">
                  <c:v>1888</c:v>
                </c:pt>
                <c:pt idx="139">
                  <c:v>1889</c:v>
                </c:pt>
                <c:pt idx="140">
                  <c:v>1890</c:v>
                </c:pt>
                <c:pt idx="141">
                  <c:v>1891</c:v>
                </c:pt>
                <c:pt idx="142">
                  <c:v>1892</c:v>
                </c:pt>
                <c:pt idx="143">
                  <c:v>1893</c:v>
                </c:pt>
                <c:pt idx="144">
                  <c:v>1894</c:v>
                </c:pt>
                <c:pt idx="145">
                  <c:v>1895</c:v>
                </c:pt>
                <c:pt idx="146">
                  <c:v>1896</c:v>
                </c:pt>
                <c:pt idx="147">
                  <c:v>1897</c:v>
                </c:pt>
                <c:pt idx="148">
                  <c:v>1898</c:v>
                </c:pt>
                <c:pt idx="149">
                  <c:v>1899</c:v>
                </c:pt>
                <c:pt idx="150">
                  <c:v>1900</c:v>
                </c:pt>
                <c:pt idx="151">
                  <c:v>1901</c:v>
                </c:pt>
                <c:pt idx="152">
                  <c:v>1902</c:v>
                </c:pt>
                <c:pt idx="153">
                  <c:v>1903</c:v>
                </c:pt>
                <c:pt idx="154">
                  <c:v>1904</c:v>
                </c:pt>
                <c:pt idx="155">
                  <c:v>1905</c:v>
                </c:pt>
                <c:pt idx="156">
                  <c:v>1906</c:v>
                </c:pt>
                <c:pt idx="157">
                  <c:v>1907</c:v>
                </c:pt>
                <c:pt idx="158">
                  <c:v>1908</c:v>
                </c:pt>
                <c:pt idx="159">
                  <c:v>1909</c:v>
                </c:pt>
                <c:pt idx="160">
                  <c:v>1910</c:v>
                </c:pt>
                <c:pt idx="161">
                  <c:v>1911</c:v>
                </c:pt>
                <c:pt idx="162">
                  <c:v>1912</c:v>
                </c:pt>
                <c:pt idx="163">
                  <c:v>1913</c:v>
                </c:pt>
                <c:pt idx="164">
                  <c:v>1914</c:v>
                </c:pt>
                <c:pt idx="165">
                  <c:v>1915</c:v>
                </c:pt>
                <c:pt idx="166">
                  <c:v>1916</c:v>
                </c:pt>
                <c:pt idx="167">
                  <c:v>1917</c:v>
                </c:pt>
                <c:pt idx="168">
                  <c:v>1918</c:v>
                </c:pt>
                <c:pt idx="169">
                  <c:v>1919</c:v>
                </c:pt>
                <c:pt idx="170">
                  <c:v>1920</c:v>
                </c:pt>
                <c:pt idx="171">
                  <c:v>1921</c:v>
                </c:pt>
                <c:pt idx="172">
                  <c:v>1922</c:v>
                </c:pt>
                <c:pt idx="173">
                  <c:v>1923</c:v>
                </c:pt>
                <c:pt idx="174">
                  <c:v>1924</c:v>
                </c:pt>
                <c:pt idx="175">
                  <c:v>1925</c:v>
                </c:pt>
                <c:pt idx="176">
                  <c:v>1926</c:v>
                </c:pt>
                <c:pt idx="177">
                  <c:v>1927</c:v>
                </c:pt>
                <c:pt idx="178">
                  <c:v>1928</c:v>
                </c:pt>
                <c:pt idx="179">
                  <c:v>1929</c:v>
                </c:pt>
                <c:pt idx="180">
                  <c:v>1930</c:v>
                </c:pt>
                <c:pt idx="181">
                  <c:v>1931</c:v>
                </c:pt>
                <c:pt idx="182">
                  <c:v>1932</c:v>
                </c:pt>
                <c:pt idx="183">
                  <c:v>1933</c:v>
                </c:pt>
                <c:pt idx="184">
                  <c:v>1934</c:v>
                </c:pt>
                <c:pt idx="185">
                  <c:v>1935</c:v>
                </c:pt>
                <c:pt idx="186">
                  <c:v>1936</c:v>
                </c:pt>
                <c:pt idx="187">
                  <c:v>1937</c:v>
                </c:pt>
                <c:pt idx="188">
                  <c:v>1938</c:v>
                </c:pt>
                <c:pt idx="189">
                  <c:v>1939</c:v>
                </c:pt>
                <c:pt idx="190">
                  <c:v>1940</c:v>
                </c:pt>
                <c:pt idx="191">
                  <c:v>1941</c:v>
                </c:pt>
                <c:pt idx="192">
                  <c:v>1942</c:v>
                </c:pt>
                <c:pt idx="193">
                  <c:v>1943</c:v>
                </c:pt>
                <c:pt idx="194">
                  <c:v>1944</c:v>
                </c:pt>
                <c:pt idx="195">
                  <c:v>1945</c:v>
                </c:pt>
                <c:pt idx="196">
                  <c:v>1946</c:v>
                </c:pt>
                <c:pt idx="197">
                  <c:v>1947</c:v>
                </c:pt>
                <c:pt idx="198">
                  <c:v>1948</c:v>
                </c:pt>
                <c:pt idx="199">
                  <c:v>1949</c:v>
                </c:pt>
                <c:pt idx="200">
                  <c:v>1950</c:v>
                </c:pt>
                <c:pt idx="201">
                  <c:v>1951</c:v>
                </c:pt>
                <c:pt idx="202">
                  <c:v>1952</c:v>
                </c:pt>
                <c:pt idx="203">
                  <c:v>1953</c:v>
                </c:pt>
                <c:pt idx="204">
                  <c:v>1954</c:v>
                </c:pt>
                <c:pt idx="205">
                  <c:v>1955</c:v>
                </c:pt>
                <c:pt idx="206">
                  <c:v>1956</c:v>
                </c:pt>
                <c:pt idx="207">
                  <c:v>1957</c:v>
                </c:pt>
                <c:pt idx="208">
                  <c:v>1958</c:v>
                </c:pt>
                <c:pt idx="209">
                  <c:v>1959</c:v>
                </c:pt>
                <c:pt idx="210">
                  <c:v>1960</c:v>
                </c:pt>
                <c:pt idx="211">
                  <c:v>1961</c:v>
                </c:pt>
                <c:pt idx="212">
                  <c:v>1962</c:v>
                </c:pt>
                <c:pt idx="213">
                  <c:v>1963</c:v>
                </c:pt>
                <c:pt idx="214">
                  <c:v>1964</c:v>
                </c:pt>
                <c:pt idx="215">
                  <c:v>1965</c:v>
                </c:pt>
                <c:pt idx="216">
                  <c:v>1966</c:v>
                </c:pt>
                <c:pt idx="217">
                  <c:v>1967</c:v>
                </c:pt>
                <c:pt idx="218">
                  <c:v>1968</c:v>
                </c:pt>
                <c:pt idx="219">
                  <c:v>1969</c:v>
                </c:pt>
                <c:pt idx="220">
                  <c:v>1970</c:v>
                </c:pt>
                <c:pt idx="221">
                  <c:v>1971</c:v>
                </c:pt>
                <c:pt idx="222">
                  <c:v>1972</c:v>
                </c:pt>
                <c:pt idx="223">
                  <c:v>1973</c:v>
                </c:pt>
                <c:pt idx="224">
                  <c:v>1974</c:v>
                </c:pt>
                <c:pt idx="225">
                  <c:v>1975</c:v>
                </c:pt>
                <c:pt idx="226">
                  <c:v>1976</c:v>
                </c:pt>
                <c:pt idx="227">
                  <c:v>1977</c:v>
                </c:pt>
                <c:pt idx="228">
                  <c:v>1978</c:v>
                </c:pt>
                <c:pt idx="229">
                  <c:v>1979</c:v>
                </c:pt>
                <c:pt idx="230">
                  <c:v>1980</c:v>
                </c:pt>
                <c:pt idx="231">
                  <c:v>1981</c:v>
                </c:pt>
                <c:pt idx="232">
                  <c:v>1982</c:v>
                </c:pt>
                <c:pt idx="233">
                  <c:v>1983</c:v>
                </c:pt>
                <c:pt idx="234">
                  <c:v>1984</c:v>
                </c:pt>
                <c:pt idx="235">
                  <c:v>1985</c:v>
                </c:pt>
                <c:pt idx="236">
                  <c:v>1986</c:v>
                </c:pt>
                <c:pt idx="237">
                  <c:v>1987</c:v>
                </c:pt>
                <c:pt idx="238">
                  <c:v>1988</c:v>
                </c:pt>
                <c:pt idx="239">
                  <c:v>1989</c:v>
                </c:pt>
                <c:pt idx="240">
                  <c:v>1990</c:v>
                </c:pt>
                <c:pt idx="241">
                  <c:v>1991</c:v>
                </c:pt>
                <c:pt idx="242">
                  <c:v>1992</c:v>
                </c:pt>
                <c:pt idx="243">
                  <c:v>1993</c:v>
                </c:pt>
                <c:pt idx="244">
                  <c:v>1994</c:v>
                </c:pt>
                <c:pt idx="245">
                  <c:v>1995</c:v>
                </c:pt>
                <c:pt idx="246">
                  <c:v>1996</c:v>
                </c:pt>
                <c:pt idx="247">
                  <c:v>1997</c:v>
                </c:pt>
                <c:pt idx="248">
                  <c:v>1998</c:v>
                </c:pt>
                <c:pt idx="249">
                  <c:v>1999</c:v>
                </c:pt>
                <c:pt idx="250">
                  <c:v>2000</c:v>
                </c:pt>
                <c:pt idx="251">
                  <c:v>2001</c:v>
                </c:pt>
                <c:pt idx="252">
                  <c:v>2002</c:v>
                </c:pt>
                <c:pt idx="253">
                  <c:v>2003</c:v>
                </c:pt>
                <c:pt idx="254">
                  <c:v>2004</c:v>
                </c:pt>
                <c:pt idx="255">
                  <c:v>2005</c:v>
                </c:pt>
                <c:pt idx="256">
                  <c:v>2006</c:v>
                </c:pt>
                <c:pt idx="257">
                  <c:v>2007</c:v>
                </c:pt>
                <c:pt idx="258">
                  <c:v>2008</c:v>
                </c:pt>
                <c:pt idx="259">
                  <c:v>2009</c:v>
                </c:pt>
                <c:pt idx="260">
                  <c:v>2010</c:v>
                </c:pt>
                <c:pt idx="261">
                  <c:v>2011</c:v>
                </c:pt>
                <c:pt idx="262">
                  <c:v>2012</c:v>
                </c:pt>
                <c:pt idx="263">
                  <c:v>2013</c:v>
                </c:pt>
                <c:pt idx="264">
                  <c:v>2014</c:v>
                </c:pt>
                <c:pt idx="265">
                  <c:v>2015</c:v>
                </c:pt>
                <c:pt idx="266">
                  <c:v>2016</c:v>
                </c:pt>
                <c:pt idx="267">
                  <c:v>2017</c:v>
                </c:pt>
                <c:pt idx="268">
                  <c:v>2018</c:v>
                </c:pt>
                <c:pt idx="269">
                  <c:v>2019</c:v>
                </c:pt>
                <c:pt idx="270">
                  <c:v>2020</c:v>
                </c:pt>
                <c:pt idx="271">
                  <c:v>2021</c:v>
                </c:pt>
                <c:pt idx="272">
                  <c:v>2022</c:v>
                </c:pt>
                <c:pt idx="273">
                  <c:v>2023</c:v>
                </c:pt>
                <c:pt idx="274">
                  <c:v>2024</c:v>
                </c:pt>
                <c:pt idx="275">
                  <c:v>2025</c:v>
                </c:pt>
                <c:pt idx="276">
                  <c:v>2026</c:v>
                </c:pt>
                <c:pt idx="277">
                  <c:v>2027</c:v>
                </c:pt>
                <c:pt idx="278">
                  <c:v>2028</c:v>
                </c:pt>
                <c:pt idx="279">
                  <c:v>2029</c:v>
                </c:pt>
                <c:pt idx="280">
                  <c:v>2030</c:v>
                </c:pt>
                <c:pt idx="281">
                  <c:v>2031</c:v>
                </c:pt>
                <c:pt idx="282">
                  <c:v>2032</c:v>
                </c:pt>
                <c:pt idx="283">
                  <c:v>2033</c:v>
                </c:pt>
                <c:pt idx="284">
                  <c:v>2034</c:v>
                </c:pt>
                <c:pt idx="285">
                  <c:v>2035</c:v>
                </c:pt>
                <c:pt idx="286">
                  <c:v>2036</c:v>
                </c:pt>
                <c:pt idx="287">
                  <c:v>2037</c:v>
                </c:pt>
                <c:pt idx="288">
                  <c:v>2038</c:v>
                </c:pt>
                <c:pt idx="289">
                  <c:v>2039</c:v>
                </c:pt>
                <c:pt idx="290">
                  <c:v>2040</c:v>
                </c:pt>
                <c:pt idx="291">
                  <c:v>2041</c:v>
                </c:pt>
                <c:pt idx="292">
                  <c:v>2042</c:v>
                </c:pt>
                <c:pt idx="293">
                  <c:v>2043</c:v>
                </c:pt>
                <c:pt idx="294">
                  <c:v>2044</c:v>
                </c:pt>
                <c:pt idx="295">
                  <c:v>2045</c:v>
                </c:pt>
                <c:pt idx="296">
                  <c:v>2046</c:v>
                </c:pt>
                <c:pt idx="297">
                  <c:v>2047</c:v>
                </c:pt>
                <c:pt idx="298">
                  <c:v>2048</c:v>
                </c:pt>
                <c:pt idx="299">
                  <c:v>2049</c:v>
                </c:pt>
                <c:pt idx="300">
                  <c:v>2050</c:v>
                </c:pt>
                <c:pt idx="301">
                  <c:v>2051</c:v>
                </c:pt>
                <c:pt idx="302">
                  <c:v>2052</c:v>
                </c:pt>
                <c:pt idx="303">
                  <c:v>2053</c:v>
                </c:pt>
                <c:pt idx="304">
                  <c:v>2054</c:v>
                </c:pt>
                <c:pt idx="305">
                  <c:v>2055</c:v>
                </c:pt>
                <c:pt idx="306">
                  <c:v>2056</c:v>
                </c:pt>
                <c:pt idx="307">
                  <c:v>2057</c:v>
                </c:pt>
                <c:pt idx="308">
                  <c:v>2058</c:v>
                </c:pt>
                <c:pt idx="309">
                  <c:v>2059</c:v>
                </c:pt>
                <c:pt idx="310">
                  <c:v>2060</c:v>
                </c:pt>
                <c:pt idx="311">
                  <c:v>2061</c:v>
                </c:pt>
                <c:pt idx="312">
                  <c:v>2062</c:v>
                </c:pt>
                <c:pt idx="313">
                  <c:v>2063</c:v>
                </c:pt>
                <c:pt idx="314">
                  <c:v>2064</c:v>
                </c:pt>
                <c:pt idx="315">
                  <c:v>2065</c:v>
                </c:pt>
                <c:pt idx="316">
                  <c:v>2066</c:v>
                </c:pt>
                <c:pt idx="317">
                  <c:v>2067</c:v>
                </c:pt>
                <c:pt idx="318">
                  <c:v>2068</c:v>
                </c:pt>
                <c:pt idx="319">
                  <c:v>2069</c:v>
                </c:pt>
                <c:pt idx="320">
                  <c:v>2070</c:v>
                </c:pt>
                <c:pt idx="321">
                  <c:v>2071</c:v>
                </c:pt>
                <c:pt idx="322">
                  <c:v>2072</c:v>
                </c:pt>
                <c:pt idx="323">
                  <c:v>2073</c:v>
                </c:pt>
                <c:pt idx="324">
                  <c:v>2074</c:v>
                </c:pt>
                <c:pt idx="325">
                  <c:v>2075</c:v>
                </c:pt>
                <c:pt idx="326">
                  <c:v>2076</c:v>
                </c:pt>
                <c:pt idx="327">
                  <c:v>2077</c:v>
                </c:pt>
                <c:pt idx="328">
                  <c:v>2078</c:v>
                </c:pt>
                <c:pt idx="329">
                  <c:v>2079</c:v>
                </c:pt>
                <c:pt idx="330">
                  <c:v>2080</c:v>
                </c:pt>
                <c:pt idx="331">
                  <c:v>2081</c:v>
                </c:pt>
                <c:pt idx="332">
                  <c:v>2082</c:v>
                </c:pt>
                <c:pt idx="333">
                  <c:v>2083</c:v>
                </c:pt>
                <c:pt idx="334">
                  <c:v>2084</c:v>
                </c:pt>
                <c:pt idx="335">
                  <c:v>2085</c:v>
                </c:pt>
                <c:pt idx="336">
                  <c:v>2086</c:v>
                </c:pt>
                <c:pt idx="337">
                  <c:v>2087</c:v>
                </c:pt>
                <c:pt idx="338">
                  <c:v>2088</c:v>
                </c:pt>
                <c:pt idx="339">
                  <c:v>2089</c:v>
                </c:pt>
                <c:pt idx="340">
                  <c:v>2090</c:v>
                </c:pt>
                <c:pt idx="341">
                  <c:v>2091</c:v>
                </c:pt>
                <c:pt idx="342">
                  <c:v>2092</c:v>
                </c:pt>
                <c:pt idx="343">
                  <c:v>2093</c:v>
                </c:pt>
                <c:pt idx="344">
                  <c:v>2094</c:v>
                </c:pt>
                <c:pt idx="345">
                  <c:v>2095</c:v>
                </c:pt>
                <c:pt idx="346">
                  <c:v>2096</c:v>
                </c:pt>
                <c:pt idx="347">
                  <c:v>2097</c:v>
                </c:pt>
                <c:pt idx="348">
                  <c:v>2098</c:v>
                </c:pt>
                <c:pt idx="349">
                  <c:v>2099</c:v>
                </c:pt>
                <c:pt idx="350">
                  <c:v>2100</c:v>
                </c:pt>
                <c:pt idx="351">
                  <c:v>2101</c:v>
                </c:pt>
                <c:pt idx="352">
                  <c:v>2102</c:v>
                </c:pt>
                <c:pt idx="353">
                  <c:v>2103</c:v>
                </c:pt>
                <c:pt idx="354">
                  <c:v>2104</c:v>
                </c:pt>
                <c:pt idx="355">
                  <c:v>2105</c:v>
                </c:pt>
                <c:pt idx="356">
                  <c:v>2106</c:v>
                </c:pt>
                <c:pt idx="357">
                  <c:v>2107</c:v>
                </c:pt>
                <c:pt idx="358">
                  <c:v>2108</c:v>
                </c:pt>
                <c:pt idx="359">
                  <c:v>2109</c:v>
                </c:pt>
                <c:pt idx="360">
                  <c:v>2110</c:v>
                </c:pt>
                <c:pt idx="361">
                  <c:v>2111</c:v>
                </c:pt>
                <c:pt idx="362">
                  <c:v>2112</c:v>
                </c:pt>
                <c:pt idx="363">
                  <c:v>2113</c:v>
                </c:pt>
                <c:pt idx="364">
                  <c:v>2114</c:v>
                </c:pt>
                <c:pt idx="365">
                  <c:v>2115</c:v>
                </c:pt>
                <c:pt idx="366">
                  <c:v>2116</c:v>
                </c:pt>
                <c:pt idx="367">
                  <c:v>2117</c:v>
                </c:pt>
                <c:pt idx="368">
                  <c:v>2118</c:v>
                </c:pt>
                <c:pt idx="369">
                  <c:v>2119</c:v>
                </c:pt>
                <c:pt idx="370">
                  <c:v>2120</c:v>
                </c:pt>
                <c:pt idx="371">
                  <c:v>2121</c:v>
                </c:pt>
                <c:pt idx="372">
                  <c:v>2122</c:v>
                </c:pt>
                <c:pt idx="373">
                  <c:v>2123</c:v>
                </c:pt>
                <c:pt idx="374">
                  <c:v>2124</c:v>
                </c:pt>
                <c:pt idx="375">
                  <c:v>2125</c:v>
                </c:pt>
                <c:pt idx="376">
                  <c:v>2126</c:v>
                </c:pt>
                <c:pt idx="377">
                  <c:v>2127</c:v>
                </c:pt>
                <c:pt idx="378">
                  <c:v>2128</c:v>
                </c:pt>
                <c:pt idx="379">
                  <c:v>2129</c:v>
                </c:pt>
                <c:pt idx="380">
                  <c:v>2130</c:v>
                </c:pt>
                <c:pt idx="381">
                  <c:v>2131</c:v>
                </c:pt>
                <c:pt idx="382">
                  <c:v>2132</c:v>
                </c:pt>
                <c:pt idx="383">
                  <c:v>2133</c:v>
                </c:pt>
                <c:pt idx="384">
                  <c:v>2134</c:v>
                </c:pt>
                <c:pt idx="385">
                  <c:v>2135</c:v>
                </c:pt>
                <c:pt idx="386">
                  <c:v>2136</c:v>
                </c:pt>
                <c:pt idx="387">
                  <c:v>2137</c:v>
                </c:pt>
                <c:pt idx="388">
                  <c:v>2138</c:v>
                </c:pt>
                <c:pt idx="389">
                  <c:v>2139</c:v>
                </c:pt>
                <c:pt idx="390">
                  <c:v>2140</c:v>
                </c:pt>
                <c:pt idx="391">
                  <c:v>2141</c:v>
                </c:pt>
                <c:pt idx="392">
                  <c:v>2142</c:v>
                </c:pt>
                <c:pt idx="393">
                  <c:v>2143</c:v>
                </c:pt>
                <c:pt idx="394">
                  <c:v>2144</c:v>
                </c:pt>
                <c:pt idx="395">
                  <c:v>2145</c:v>
                </c:pt>
                <c:pt idx="396">
                  <c:v>2146</c:v>
                </c:pt>
                <c:pt idx="397">
                  <c:v>2147</c:v>
                </c:pt>
                <c:pt idx="398">
                  <c:v>2148</c:v>
                </c:pt>
                <c:pt idx="399">
                  <c:v>2149</c:v>
                </c:pt>
                <c:pt idx="400">
                  <c:v>2150</c:v>
                </c:pt>
                <c:pt idx="401">
                  <c:v>2151</c:v>
                </c:pt>
                <c:pt idx="402">
                  <c:v>2152</c:v>
                </c:pt>
                <c:pt idx="403">
                  <c:v>2153</c:v>
                </c:pt>
                <c:pt idx="404">
                  <c:v>2154</c:v>
                </c:pt>
                <c:pt idx="405">
                  <c:v>2155</c:v>
                </c:pt>
                <c:pt idx="406">
                  <c:v>2156</c:v>
                </c:pt>
                <c:pt idx="407">
                  <c:v>2157</c:v>
                </c:pt>
                <c:pt idx="408">
                  <c:v>2158</c:v>
                </c:pt>
                <c:pt idx="409">
                  <c:v>2159</c:v>
                </c:pt>
                <c:pt idx="410">
                  <c:v>2160</c:v>
                </c:pt>
                <c:pt idx="411">
                  <c:v>2161</c:v>
                </c:pt>
                <c:pt idx="412">
                  <c:v>2162</c:v>
                </c:pt>
                <c:pt idx="413">
                  <c:v>2163</c:v>
                </c:pt>
                <c:pt idx="414">
                  <c:v>2164</c:v>
                </c:pt>
                <c:pt idx="415">
                  <c:v>2165</c:v>
                </c:pt>
                <c:pt idx="416">
                  <c:v>2166</c:v>
                </c:pt>
                <c:pt idx="417">
                  <c:v>2167</c:v>
                </c:pt>
                <c:pt idx="418">
                  <c:v>2168</c:v>
                </c:pt>
                <c:pt idx="419">
                  <c:v>2169</c:v>
                </c:pt>
                <c:pt idx="420">
                  <c:v>2170</c:v>
                </c:pt>
                <c:pt idx="421">
                  <c:v>2171</c:v>
                </c:pt>
                <c:pt idx="422">
                  <c:v>2172</c:v>
                </c:pt>
                <c:pt idx="423">
                  <c:v>2173</c:v>
                </c:pt>
                <c:pt idx="424">
                  <c:v>2174</c:v>
                </c:pt>
                <c:pt idx="425">
                  <c:v>2175</c:v>
                </c:pt>
                <c:pt idx="426">
                  <c:v>2176</c:v>
                </c:pt>
                <c:pt idx="427">
                  <c:v>2177</c:v>
                </c:pt>
                <c:pt idx="428">
                  <c:v>2178</c:v>
                </c:pt>
                <c:pt idx="429">
                  <c:v>2179</c:v>
                </c:pt>
                <c:pt idx="430">
                  <c:v>2180</c:v>
                </c:pt>
                <c:pt idx="431">
                  <c:v>2181</c:v>
                </c:pt>
                <c:pt idx="432">
                  <c:v>2182</c:v>
                </c:pt>
                <c:pt idx="433">
                  <c:v>2183</c:v>
                </c:pt>
                <c:pt idx="434">
                  <c:v>2184</c:v>
                </c:pt>
                <c:pt idx="435">
                  <c:v>2185</c:v>
                </c:pt>
                <c:pt idx="436">
                  <c:v>2186</c:v>
                </c:pt>
                <c:pt idx="437">
                  <c:v>2187</c:v>
                </c:pt>
                <c:pt idx="438">
                  <c:v>2188</c:v>
                </c:pt>
                <c:pt idx="439">
                  <c:v>2189</c:v>
                </c:pt>
                <c:pt idx="440">
                  <c:v>2190</c:v>
                </c:pt>
                <c:pt idx="441">
                  <c:v>2191</c:v>
                </c:pt>
                <c:pt idx="442">
                  <c:v>2192</c:v>
                </c:pt>
                <c:pt idx="443">
                  <c:v>2193</c:v>
                </c:pt>
                <c:pt idx="444">
                  <c:v>2194</c:v>
                </c:pt>
                <c:pt idx="445">
                  <c:v>2195</c:v>
                </c:pt>
                <c:pt idx="446">
                  <c:v>2196</c:v>
                </c:pt>
                <c:pt idx="447">
                  <c:v>2197</c:v>
                </c:pt>
                <c:pt idx="448">
                  <c:v>2198</c:v>
                </c:pt>
                <c:pt idx="449">
                  <c:v>2199</c:v>
                </c:pt>
                <c:pt idx="450">
                  <c:v>2200</c:v>
                </c:pt>
              </c:numCache>
            </c:numRef>
          </c:cat>
          <c:val>
            <c:numRef>
              <c:f>Sheet1!$C$5:$C$455</c:f>
              <c:numCache>
                <c:formatCode>0.0000</c:formatCode>
                <c:ptCount val="451"/>
                <c:pt idx="0">
                  <c:v>1.407E-3</c:v>
                </c:pt>
                <c:pt idx="1">
                  <c:v>1.407E-3</c:v>
                </c:pt>
                <c:pt idx="2">
                  <c:v>1.407E-3</c:v>
                </c:pt>
                <c:pt idx="3">
                  <c:v>1.407E-3</c:v>
                </c:pt>
                <c:pt idx="4">
                  <c:v>1.407E-3</c:v>
                </c:pt>
                <c:pt idx="5">
                  <c:v>1.407E-3</c:v>
                </c:pt>
                <c:pt idx="6">
                  <c:v>1.407E-3</c:v>
                </c:pt>
                <c:pt idx="7">
                  <c:v>1.407E-3</c:v>
                </c:pt>
                <c:pt idx="8">
                  <c:v>1.407E-3</c:v>
                </c:pt>
                <c:pt idx="9">
                  <c:v>1.407E-3</c:v>
                </c:pt>
                <c:pt idx="10">
                  <c:v>1.407E-3</c:v>
                </c:pt>
                <c:pt idx="11">
                  <c:v>1.407E-3</c:v>
                </c:pt>
                <c:pt idx="12">
                  <c:v>1.407E-3</c:v>
                </c:pt>
                <c:pt idx="13">
                  <c:v>1.407E-3</c:v>
                </c:pt>
                <c:pt idx="14">
                  <c:v>1.407E-3</c:v>
                </c:pt>
                <c:pt idx="15">
                  <c:v>1.407E-3</c:v>
                </c:pt>
                <c:pt idx="16">
                  <c:v>1.407E-3</c:v>
                </c:pt>
                <c:pt idx="17">
                  <c:v>1.407E-3</c:v>
                </c:pt>
                <c:pt idx="18">
                  <c:v>1.407E-3</c:v>
                </c:pt>
                <c:pt idx="19">
                  <c:v>1.407E-3</c:v>
                </c:pt>
                <c:pt idx="20">
                  <c:v>1.407E-3</c:v>
                </c:pt>
                <c:pt idx="21">
                  <c:v>1.8760000000000001E-3</c:v>
                </c:pt>
                <c:pt idx="22">
                  <c:v>1.8760000000000001E-3</c:v>
                </c:pt>
                <c:pt idx="23">
                  <c:v>1.8760000000000001E-3</c:v>
                </c:pt>
                <c:pt idx="24">
                  <c:v>1.8760000000000001E-3</c:v>
                </c:pt>
                <c:pt idx="25">
                  <c:v>1.8760000000000001E-3</c:v>
                </c:pt>
                <c:pt idx="26">
                  <c:v>1.8760000000000001E-3</c:v>
                </c:pt>
                <c:pt idx="27">
                  <c:v>1.8760000000000001E-3</c:v>
                </c:pt>
                <c:pt idx="28">
                  <c:v>1.8760000000000001E-3</c:v>
                </c:pt>
                <c:pt idx="29">
                  <c:v>1.8760000000000001E-3</c:v>
                </c:pt>
                <c:pt idx="30">
                  <c:v>1.8760000000000001E-3</c:v>
                </c:pt>
                <c:pt idx="31">
                  <c:v>2.3449999999999999E-3</c:v>
                </c:pt>
                <c:pt idx="32">
                  <c:v>2.3449999999999999E-3</c:v>
                </c:pt>
                <c:pt idx="33">
                  <c:v>2.3449999999999999E-3</c:v>
                </c:pt>
                <c:pt idx="34">
                  <c:v>2.3449999999999999E-3</c:v>
                </c:pt>
                <c:pt idx="35">
                  <c:v>2.3449999999999999E-3</c:v>
                </c:pt>
                <c:pt idx="36">
                  <c:v>2.3449999999999999E-3</c:v>
                </c:pt>
                <c:pt idx="37">
                  <c:v>2.3449999999999999E-3</c:v>
                </c:pt>
                <c:pt idx="38">
                  <c:v>2.3449999999999999E-3</c:v>
                </c:pt>
                <c:pt idx="39">
                  <c:v>2.3449999999999999E-3</c:v>
                </c:pt>
                <c:pt idx="40">
                  <c:v>2.3449999999999999E-3</c:v>
                </c:pt>
                <c:pt idx="41">
                  <c:v>2.8140000000000001E-3</c:v>
                </c:pt>
                <c:pt idx="42">
                  <c:v>2.8140000000000001E-3</c:v>
                </c:pt>
                <c:pt idx="43">
                  <c:v>2.8140000000000001E-3</c:v>
                </c:pt>
                <c:pt idx="44">
                  <c:v>2.8140000000000001E-3</c:v>
                </c:pt>
                <c:pt idx="45">
                  <c:v>2.8140000000000001E-3</c:v>
                </c:pt>
                <c:pt idx="46">
                  <c:v>2.8140000000000001E-3</c:v>
                </c:pt>
                <c:pt idx="47">
                  <c:v>3.2830000000000003E-3</c:v>
                </c:pt>
                <c:pt idx="48">
                  <c:v>3.2830000000000003E-3</c:v>
                </c:pt>
                <c:pt idx="49">
                  <c:v>3.2830000000000003E-3</c:v>
                </c:pt>
                <c:pt idx="50">
                  <c:v>3.7520000000000001E-3</c:v>
                </c:pt>
                <c:pt idx="51">
                  <c:v>3.7520000000000001E-3</c:v>
                </c:pt>
                <c:pt idx="52">
                  <c:v>4.6899999999999997E-3</c:v>
                </c:pt>
                <c:pt idx="53">
                  <c:v>4.2209999999999999E-3</c:v>
                </c:pt>
                <c:pt idx="54">
                  <c:v>4.2209999999999999E-3</c:v>
                </c:pt>
                <c:pt idx="55">
                  <c:v>4.2209999999999999E-3</c:v>
                </c:pt>
                <c:pt idx="56">
                  <c:v>4.6899999999999997E-3</c:v>
                </c:pt>
                <c:pt idx="57">
                  <c:v>4.6899999999999997E-3</c:v>
                </c:pt>
                <c:pt idx="58">
                  <c:v>4.6899999999999997E-3</c:v>
                </c:pt>
                <c:pt idx="59">
                  <c:v>4.6899999999999997E-3</c:v>
                </c:pt>
                <c:pt idx="60">
                  <c:v>4.6899999999999997E-3</c:v>
                </c:pt>
                <c:pt idx="61">
                  <c:v>5.1590000000000004E-3</c:v>
                </c:pt>
                <c:pt idx="62">
                  <c:v>5.1590000000000004E-3</c:v>
                </c:pt>
                <c:pt idx="63">
                  <c:v>5.1590000000000004E-3</c:v>
                </c:pt>
                <c:pt idx="64">
                  <c:v>5.1590000000000004E-3</c:v>
                </c:pt>
                <c:pt idx="65">
                  <c:v>5.6280000000000002E-3</c:v>
                </c:pt>
                <c:pt idx="66">
                  <c:v>6.097E-3</c:v>
                </c:pt>
                <c:pt idx="67">
                  <c:v>6.5660000000000007E-3</c:v>
                </c:pt>
                <c:pt idx="68">
                  <c:v>6.5660000000000007E-3</c:v>
                </c:pt>
                <c:pt idx="69">
                  <c:v>6.5660000000000007E-3</c:v>
                </c:pt>
                <c:pt idx="70">
                  <c:v>6.5660000000000007E-3</c:v>
                </c:pt>
                <c:pt idx="71">
                  <c:v>6.5660000000000007E-3</c:v>
                </c:pt>
                <c:pt idx="72">
                  <c:v>7.0350000000000005E-3</c:v>
                </c:pt>
                <c:pt idx="73">
                  <c:v>7.5040000000000003E-3</c:v>
                </c:pt>
                <c:pt idx="74">
                  <c:v>7.5040000000000003E-3</c:v>
                </c:pt>
                <c:pt idx="75">
                  <c:v>7.9730000000000009E-3</c:v>
                </c:pt>
                <c:pt idx="76">
                  <c:v>7.9730000000000009E-3</c:v>
                </c:pt>
                <c:pt idx="77">
                  <c:v>8.4419999999999999E-3</c:v>
                </c:pt>
                <c:pt idx="78">
                  <c:v>8.4419999999999999E-3</c:v>
                </c:pt>
                <c:pt idx="79">
                  <c:v>8.4419999999999999E-3</c:v>
                </c:pt>
                <c:pt idx="80">
                  <c:v>1.1256E-2</c:v>
                </c:pt>
                <c:pt idx="81">
                  <c:v>1.0787E-2</c:v>
                </c:pt>
                <c:pt idx="82">
                  <c:v>1.0787E-2</c:v>
                </c:pt>
                <c:pt idx="83">
                  <c:v>1.1256E-2</c:v>
                </c:pt>
                <c:pt idx="84">
                  <c:v>1.1256E-2</c:v>
                </c:pt>
                <c:pt idx="85">
                  <c:v>1.1725000000000001E-2</c:v>
                </c:pt>
                <c:pt idx="86">
                  <c:v>1.3601E-2</c:v>
                </c:pt>
                <c:pt idx="87">
                  <c:v>1.3601E-2</c:v>
                </c:pt>
                <c:pt idx="88">
                  <c:v>1.4070000000000001E-2</c:v>
                </c:pt>
                <c:pt idx="89">
                  <c:v>1.4539E-2</c:v>
                </c:pt>
                <c:pt idx="90">
                  <c:v>1.5477000000000001E-2</c:v>
                </c:pt>
                <c:pt idx="91">
                  <c:v>1.5946000000000002E-2</c:v>
                </c:pt>
                <c:pt idx="92">
                  <c:v>1.6884E-2</c:v>
                </c:pt>
                <c:pt idx="93">
                  <c:v>1.7353E-2</c:v>
                </c:pt>
                <c:pt idx="94">
                  <c:v>1.8291000000000002E-2</c:v>
                </c:pt>
                <c:pt idx="95">
                  <c:v>2.0167000000000001E-2</c:v>
                </c:pt>
                <c:pt idx="96">
                  <c:v>2.0167000000000001E-2</c:v>
                </c:pt>
                <c:pt idx="97">
                  <c:v>2.1573999999999999E-2</c:v>
                </c:pt>
                <c:pt idx="98">
                  <c:v>2.2043E-2</c:v>
                </c:pt>
                <c:pt idx="99">
                  <c:v>2.3450000000000002E-2</c:v>
                </c:pt>
                <c:pt idx="100">
                  <c:v>2.5326000000000001E-2</c:v>
                </c:pt>
                <c:pt idx="101">
                  <c:v>2.5326000000000001E-2</c:v>
                </c:pt>
                <c:pt idx="102">
                  <c:v>2.6733E-2</c:v>
                </c:pt>
                <c:pt idx="103">
                  <c:v>2.7671000000000001E-2</c:v>
                </c:pt>
                <c:pt idx="104">
                  <c:v>3.2361000000000001E-2</c:v>
                </c:pt>
                <c:pt idx="105">
                  <c:v>3.3299000000000002E-2</c:v>
                </c:pt>
                <c:pt idx="106">
                  <c:v>3.5644000000000002E-2</c:v>
                </c:pt>
                <c:pt idx="107">
                  <c:v>3.6112999999999999E-2</c:v>
                </c:pt>
                <c:pt idx="108">
                  <c:v>3.6582000000000003E-2</c:v>
                </c:pt>
                <c:pt idx="109">
                  <c:v>3.8927000000000003E-2</c:v>
                </c:pt>
                <c:pt idx="110">
                  <c:v>4.2679000000000002E-2</c:v>
                </c:pt>
                <c:pt idx="111">
                  <c:v>4.4555000000000004E-2</c:v>
                </c:pt>
                <c:pt idx="112">
                  <c:v>4.5492999999999999E-2</c:v>
                </c:pt>
                <c:pt idx="113">
                  <c:v>4.8776E-2</c:v>
                </c:pt>
                <c:pt idx="114">
                  <c:v>5.2528000000000005E-2</c:v>
                </c:pt>
                <c:pt idx="115">
                  <c:v>5.5810999999999999E-2</c:v>
                </c:pt>
                <c:pt idx="116">
                  <c:v>5.7218000000000005E-2</c:v>
                </c:pt>
                <c:pt idx="117">
                  <c:v>6.0970000000000003E-2</c:v>
                </c:pt>
                <c:pt idx="118">
                  <c:v>6.3314999999999996E-2</c:v>
                </c:pt>
                <c:pt idx="119">
                  <c:v>6.6598000000000004E-2</c:v>
                </c:pt>
                <c:pt idx="120">
                  <c:v>6.8943000000000004E-2</c:v>
                </c:pt>
                <c:pt idx="121">
                  <c:v>7.3164000000000007E-2</c:v>
                </c:pt>
                <c:pt idx="122">
                  <c:v>8.1137000000000001E-2</c:v>
                </c:pt>
                <c:pt idx="123">
                  <c:v>8.6295999999999998E-2</c:v>
                </c:pt>
                <c:pt idx="124">
                  <c:v>8.1605999999999998E-2</c:v>
                </c:pt>
                <c:pt idx="125">
                  <c:v>8.8172E-2</c:v>
                </c:pt>
                <c:pt idx="126">
                  <c:v>8.9579000000000006E-2</c:v>
                </c:pt>
                <c:pt idx="127">
                  <c:v>9.0985999999999997E-2</c:v>
                </c:pt>
                <c:pt idx="128">
                  <c:v>9.1924000000000006E-2</c:v>
                </c:pt>
                <c:pt idx="129">
                  <c:v>9.8490000000000008E-2</c:v>
                </c:pt>
                <c:pt idx="130">
                  <c:v>0.110684</c:v>
                </c:pt>
                <c:pt idx="131">
                  <c:v>0.113967</c:v>
                </c:pt>
                <c:pt idx="132">
                  <c:v>0.120064</c:v>
                </c:pt>
                <c:pt idx="133">
                  <c:v>0.12756800000000001</c:v>
                </c:pt>
                <c:pt idx="134">
                  <c:v>0.12897500000000001</c:v>
                </c:pt>
                <c:pt idx="135">
                  <c:v>0.129913</c:v>
                </c:pt>
                <c:pt idx="136">
                  <c:v>0.13178900000000002</c:v>
                </c:pt>
                <c:pt idx="137">
                  <c:v>0.13835500000000001</c:v>
                </c:pt>
                <c:pt idx="138">
                  <c:v>0.153363</c:v>
                </c:pt>
                <c:pt idx="139">
                  <c:v>0.153363</c:v>
                </c:pt>
                <c:pt idx="140">
                  <c:v>0.166964</c:v>
                </c:pt>
                <c:pt idx="141">
                  <c:v>0.17446800000000001</c:v>
                </c:pt>
                <c:pt idx="142">
                  <c:v>0.17540600000000001</c:v>
                </c:pt>
                <c:pt idx="143">
                  <c:v>0.17353000000000002</c:v>
                </c:pt>
                <c:pt idx="144">
                  <c:v>0.17962700000000001</c:v>
                </c:pt>
                <c:pt idx="145">
                  <c:v>0.190414</c:v>
                </c:pt>
                <c:pt idx="146">
                  <c:v>0.19651100000000002</c:v>
                </c:pt>
                <c:pt idx="147">
                  <c:v>0.20636000000000002</c:v>
                </c:pt>
                <c:pt idx="148">
                  <c:v>0.218085</c:v>
                </c:pt>
                <c:pt idx="149">
                  <c:v>0.23778299999999999</c:v>
                </c:pt>
                <c:pt idx="150">
                  <c:v>0.250446</c:v>
                </c:pt>
                <c:pt idx="151">
                  <c:v>0.25888800000000001</c:v>
                </c:pt>
                <c:pt idx="152">
                  <c:v>0.26545400000000002</c:v>
                </c:pt>
                <c:pt idx="153">
                  <c:v>0.28937299999999999</c:v>
                </c:pt>
                <c:pt idx="154">
                  <c:v>0.29265600000000003</c:v>
                </c:pt>
                <c:pt idx="155">
                  <c:v>0.31094700000000003</c:v>
                </c:pt>
                <c:pt idx="156">
                  <c:v>0.33158300000000002</c:v>
                </c:pt>
                <c:pt idx="157">
                  <c:v>0.36769600000000002</c:v>
                </c:pt>
                <c:pt idx="158">
                  <c:v>0.35175000000000001</c:v>
                </c:pt>
                <c:pt idx="159">
                  <c:v>0.36816500000000002</c:v>
                </c:pt>
                <c:pt idx="160">
                  <c:v>0.38411100000000004</c:v>
                </c:pt>
                <c:pt idx="161">
                  <c:v>0.39208399999999999</c:v>
                </c:pt>
                <c:pt idx="162">
                  <c:v>0.41225100000000003</c:v>
                </c:pt>
                <c:pt idx="163">
                  <c:v>0.44226700000000002</c:v>
                </c:pt>
                <c:pt idx="164">
                  <c:v>0.39865</c:v>
                </c:pt>
                <c:pt idx="165">
                  <c:v>0.39302200000000004</c:v>
                </c:pt>
                <c:pt idx="166">
                  <c:v>0.42256900000000003</c:v>
                </c:pt>
                <c:pt idx="167">
                  <c:v>0.44789499999999999</c:v>
                </c:pt>
                <c:pt idx="168">
                  <c:v>0.43898400000000004</c:v>
                </c:pt>
                <c:pt idx="169">
                  <c:v>0.37801400000000002</c:v>
                </c:pt>
                <c:pt idx="170">
                  <c:v>0.437108</c:v>
                </c:pt>
                <c:pt idx="171">
                  <c:v>0.37660700000000003</c:v>
                </c:pt>
                <c:pt idx="172">
                  <c:v>0.39630500000000002</c:v>
                </c:pt>
                <c:pt idx="173">
                  <c:v>0.45493</c:v>
                </c:pt>
                <c:pt idx="174">
                  <c:v>0.45164700000000002</c:v>
                </c:pt>
                <c:pt idx="175">
                  <c:v>0.45727500000000004</c:v>
                </c:pt>
                <c:pt idx="176">
                  <c:v>0.46102700000000002</c:v>
                </c:pt>
                <c:pt idx="177">
                  <c:v>0.49807800000000002</c:v>
                </c:pt>
                <c:pt idx="178">
                  <c:v>0.49948500000000001</c:v>
                </c:pt>
                <c:pt idx="179">
                  <c:v>0.53700500000000007</c:v>
                </c:pt>
                <c:pt idx="180">
                  <c:v>0.49385699999999999</c:v>
                </c:pt>
                <c:pt idx="181">
                  <c:v>0.44086000000000003</c:v>
                </c:pt>
                <c:pt idx="182">
                  <c:v>0.39724300000000001</c:v>
                </c:pt>
                <c:pt idx="183">
                  <c:v>0.41881699999999999</c:v>
                </c:pt>
                <c:pt idx="184">
                  <c:v>0.45633699999999999</c:v>
                </c:pt>
                <c:pt idx="185">
                  <c:v>0.48166300000000001</c:v>
                </c:pt>
                <c:pt idx="186">
                  <c:v>0.52997000000000005</c:v>
                </c:pt>
                <c:pt idx="187">
                  <c:v>0.567021</c:v>
                </c:pt>
                <c:pt idx="188">
                  <c:v>0.53559800000000002</c:v>
                </c:pt>
                <c:pt idx="189">
                  <c:v>0.55904799999999999</c:v>
                </c:pt>
                <c:pt idx="190">
                  <c:v>0.60923099999999997</c:v>
                </c:pt>
                <c:pt idx="191">
                  <c:v>0.62564600000000004</c:v>
                </c:pt>
                <c:pt idx="192">
                  <c:v>0.62939800000000001</c:v>
                </c:pt>
                <c:pt idx="193">
                  <c:v>0.65237900000000004</c:v>
                </c:pt>
                <c:pt idx="194">
                  <c:v>0.64862700000000006</c:v>
                </c:pt>
                <c:pt idx="195">
                  <c:v>0.54403999999999997</c:v>
                </c:pt>
                <c:pt idx="196">
                  <c:v>0.58062199999999997</c:v>
                </c:pt>
                <c:pt idx="197">
                  <c:v>0.65284799999999998</c:v>
                </c:pt>
                <c:pt idx="198">
                  <c:v>0.68896100000000005</c:v>
                </c:pt>
                <c:pt idx="199">
                  <c:v>0.66551100000000007</c:v>
                </c:pt>
                <c:pt idx="200">
                  <c:v>0.76446999999999998</c:v>
                </c:pt>
                <c:pt idx="201">
                  <c:v>0.82872299999999999</c:v>
                </c:pt>
                <c:pt idx="202">
                  <c:v>0.84185500000000002</c:v>
                </c:pt>
                <c:pt idx="203">
                  <c:v>0.863429</c:v>
                </c:pt>
                <c:pt idx="204">
                  <c:v>0.87468500000000005</c:v>
                </c:pt>
                <c:pt idx="205">
                  <c:v>0.95769800000000005</c:v>
                </c:pt>
                <c:pt idx="206">
                  <c:v>1.0210129999999999</c:v>
                </c:pt>
                <c:pt idx="207">
                  <c:v>1.06463</c:v>
                </c:pt>
                <c:pt idx="208">
                  <c:v>1.09277</c:v>
                </c:pt>
                <c:pt idx="209">
                  <c:v>1.1509260000000001</c:v>
                </c:pt>
                <c:pt idx="210">
                  <c:v>1.204861</c:v>
                </c:pt>
                <c:pt idx="211">
                  <c:v>1.2100200000000001</c:v>
                </c:pt>
                <c:pt idx="212">
                  <c:v>1.2597340000000001</c:v>
                </c:pt>
                <c:pt idx="213">
                  <c:v>1.3286770000000001</c:v>
                </c:pt>
                <c:pt idx="214">
                  <c:v>1.404655</c:v>
                </c:pt>
                <c:pt idx="215">
                  <c:v>1.46797</c:v>
                </c:pt>
                <c:pt idx="216">
                  <c:v>1.5420720000000001</c:v>
                </c:pt>
                <c:pt idx="217">
                  <c:v>1.5913170000000001</c:v>
                </c:pt>
                <c:pt idx="218">
                  <c:v>1.6724540000000001</c:v>
                </c:pt>
                <c:pt idx="219">
                  <c:v>1.7728200000000001</c:v>
                </c:pt>
                <c:pt idx="220">
                  <c:v>1.900857</c:v>
                </c:pt>
                <c:pt idx="221">
                  <c:v>1.973552</c:v>
                </c:pt>
                <c:pt idx="222">
                  <c:v>2.0523440000000002</c:v>
                </c:pt>
                <c:pt idx="223">
                  <c:v>2.1639660000000003</c:v>
                </c:pt>
                <c:pt idx="224">
                  <c:v>2.1681870000000001</c:v>
                </c:pt>
                <c:pt idx="225">
                  <c:v>2.1555240000000002</c:v>
                </c:pt>
                <c:pt idx="226">
                  <c:v>2.2812160000000001</c:v>
                </c:pt>
                <c:pt idx="227">
                  <c:v>2.3525040000000002</c:v>
                </c:pt>
                <c:pt idx="228">
                  <c:v>2.3797060000000001</c:v>
                </c:pt>
                <c:pt idx="229">
                  <c:v>2.5124330000000001</c:v>
                </c:pt>
                <c:pt idx="230">
                  <c:v>2.4861690000000003</c:v>
                </c:pt>
                <c:pt idx="231">
                  <c:v>2.4097219999999999</c:v>
                </c:pt>
                <c:pt idx="232">
                  <c:v>2.3890860000000003</c:v>
                </c:pt>
                <c:pt idx="233">
                  <c:v>2.3801749999999999</c:v>
                </c:pt>
                <c:pt idx="234">
                  <c:v>2.466002</c:v>
                </c:pt>
                <c:pt idx="235">
                  <c:v>2.5405730000000002</c:v>
                </c:pt>
                <c:pt idx="236">
                  <c:v>2.6184270000000001</c:v>
                </c:pt>
                <c:pt idx="237">
                  <c:v>2.685025</c:v>
                </c:pt>
                <c:pt idx="238">
                  <c:v>2.7839840000000002</c:v>
                </c:pt>
                <c:pt idx="239">
                  <c:v>2.844954</c:v>
                </c:pt>
                <c:pt idx="240">
                  <c:v>2.848706</c:v>
                </c:pt>
                <c:pt idx="241">
                  <c:v>2.880598</c:v>
                </c:pt>
                <c:pt idx="242">
                  <c:v>2.8505820000000002</c:v>
                </c:pt>
                <c:pt idx="243">
                  <c:v>2.8468300000000002</c:v>
                </c:pt>
                <c:pt idx="244">
                  <c:v>2.8956059999999999</c:v>
                </c:pt>
                <c:pt idx="245">
                  <c:v>2.9570449999999999</c:v>
                </c:pt>
                <c:pt idx="246">
                  <c:v>3.0241120000000001</c:v>
                </c:pt>
                <c:pt idx="247">
                  <c:v>3.0747640000000001</c:v>
                </c:pt>
                <c:pt idx="248">
                  <c:v>3.0841440000000002</c:v>
                </c:pt>
                <c:pt idx="249">
                  <c:v>3.0771090000000001</c:v>
                </c:pt>
                <c:pt idx="250">
                  <c:v>3.1577770000000003</c:v>
                </c:pt>
                <c:pt idx="251">
                  <c:v>3.2328170000000003</c:v>
                </c:pt>
                <c:pt idx="252">
                  <c:v>3.280186</c:v>
                </c:pt>
                <c:pt idx="253">
                  <c:v>3.4593440000000002</c:v>
                </c:pt>
                <c:pt idx="254">
                  <c:v>3.6314670000000002</c:v>
                </c:pt>
                <c:pt idx="255">
                  <c:v>3.7716980000000002</c:v>
                </c:pt>
                <c:pt idx="256">
                  <c:v>3.9095840000000002</c:v>
                </c:pt>
                <c:pt idx="257">
                  <c:v>3.9879070000000003</c:v>
                </c:pt>
                <c:pt idx="258">
                  <c:v>4.1159439999999998</c:v>
                </c:pt>
                <c:pt idx="259">
                  <c:v>4.0788929999999999</c:v>
                </c:pt>
                <c:pt idx="260">
                  <c:v>4.2810319999999997</c:v>
                </c:pt>
                <c:pt idx="261">
                  <c:v>4.4569070000000002</c:v>
                </c:pt>
                <c:pt idx="262">
                  <c:v>4.5366369999999998</c:v>
                </c:pt>
                <c:pt idx="263">
                  <c:v>4.5835369999999998</c:v>
                </c:pt>
                <c:pt idx="264">
                  <c:v>4.6219950000000001</c:v>
                </c:pt>
                <c:pt idx="265">
                  <c:v>4.5366369999999998</c:v>
                </c:pt>
                <c:pt idx="266">
                  <c:v>4.5624320000000003</c:v>
                </c:pt>
                <c:pt idx="267">
                  <c:v>4.6262160000000003</c:v>
                </c:pt>
                <c:pt idx="268">
                  <c:v>4.7411210000000006</c:v>
                </c:pt>
                <c:pt idx="269">
                  <c:v>4.7411210000000006</c:v>
                </c:pt>
                <c:pt idx="270">
                  <c:v>4.7411210000000006</c:v>
                </c:pt>
                <c:pt idx="271">
                  <c:v>4.7411210000000006</c:v>
                </c:pt>
                <c:pt idx="272">
                  <c:v>4.7411210000000006</c:v>
                </c:pt>
                <c:pt idx="273">
                  <c:v>4.7411210000000006</c:v>
                </c:pt>
                <c:pt idx="274">
                  <c:v>4.7411210000000006</c:v>
                </c:pt>
                <c:pt idx="275">
                  <c:v>4.7411210000000006</c:v>
                </c:pt>
                <c:pt idx="276">
                  <c:v>4.7411210000000006</c:v>
                </c:pt>
                <c:pt idx="277">
                  <c:v>4.7411210000000006</c:v>
                </c:pt>
                <c:pt idx="278">
                  <c:v>4.7411210000000006</c:v>
                </c:pt>
                <c:pt idx="279">
                  <c:v>4.7411210000000006</c:v>
                </c:pt>
                <c:pt idx="280">
                  <c:v>4.7411210000000006</c:v>
                </c:pt>
                <c:pt idx="281">
                  <c:v>4.7411210000000006</c:v>
                </c:pt>
                <c:pt idx="282">
                  <c:v>4.7411210000000006</c:v>
                </c:pt>
                <c:pt idx="283">
                  <c:v>4.7411210000000006</c:v>
                </c:pt>
                <c:pt idx="284">
                  <c:v>4.7411210000000006</c:v>
                </c:pt>
                <c:pt idx="285">
                  <c:v>4.7411210000000006</c:v>
                </c:pt>
                <c:pt idx="286">
                  <c:v>4.7411210000000006</c:v>
                </c:pt>
                <c:pt idx="287">
                  <c:v>4.7411210000000006</c:v>
                </c:pt>
                <c:pt idx="288">
                  <c:v>4.7411210000000006</c:v>
                </c:pt>
                <c:pt idx="289">
                  <c:v>4.7411210000000006</c:v>
                </c:pt>
                <c:pt idx="290">
                  <c:v>4.7411210000000006</c:v>
                </c:pt>
                <c:pt idx="291">
                  <c:v>4.7411210000000006</c:v>
                </c:pt>
                <c:pt idx="292">
                  <c:v>4.7411210000000006</c:v>
                </c:pt>
                <c:pt idx="293">
                  <c:v>4.7411210000000006</c:v>
                </c:pt>
                <c:pt idx="294">
                  <c:v>4.7411210000000006</c:v>
                </c:pt>
                <c:pt idx="295">
                  <c:v>4.7411210000000006</c:v>
                </c:pt>
                <c:pt idx="296">
                  <c:v>4.7411210000000006</c:v>
                </c:pt>
                <c:pt idx="297">
                  <c:v>4.7411210000000006</c:v>
                </c:pt>
                <c:pt idx="298">
                  <c:v>4.7411210000000006</c:v>
                </c:pt>
                <c:pt idx="299">
                  <c:v>4.7411210000000006</c:v>
                </c:pt>
                <c:pt idx="300">
                  <c:v>4.7411210000000006</c:v>
                </c:pt>
                <c:pt idx="301">
                  <c:v>4.7411210000000006</c:v>
                </c:pt>
                <c:pt idx="302">
                  <c:v>4.7411210000000006</c:v>
                </c:pt>
                <c:pt idx="303">
                  <c:v>4.7411210000000006</c:v>
                </c:pt>
                <c:pt idx="304">
                  <c:v>4.7411210000000006</c:v>
                </c:pt>
                <c:pt idx="305">
                  <c:v>4.7411210000000006</c:v>
                </c:pt>
                <c:pt idx="306">
                  <c:v>4.7411210000000006</c:v>
                </c:pt>
                <c:pt idx="307">
                  <c:v>4.7411210000000006</c:v>
                </c:pt>
                <c:pt idx="308">
                  <c:v>4.7411210000000006</c:v>
                </c:pt>
                <c:pt idx="309">
                  <c:v>4.7411210000000006</c:v>
                </c:pt>
                <c:pt idx="310">
                  <c:v>4.7411210000000006</c:v>
                </c:pt>
                <c:pt idx="311">
                  <c:v>4.7411210000000006</c:v>
                </c:pt>
                <c:pt idx="312">
                  <c:v>4.7411210000000006</c:v>
                </c:pt>
                <c:pt idx="313">
                  <c:v>4.7411210000000006</c:v>
                </c:pt>
                <c:pt idx="314">
                  <c:v>4.7411210000000006</c:v>
                </c:pt>
                <c:pt idx="315">
                  <c:v>4.7411210000000006</c:v>
                </c:pt>
                <c:pt idx="316">
                  <c:v>4.7411210000000006</c:v>
                </c:pt>
                <c:pt idx="317">
                  <c:v>4.7411210000000006</c:v>
                </c:pt>
                <c:pt idx="318">
                  <c:v>4.7411210000000006</c:v>
                </c:pt>
                <c:pt idx="319">
                  <c:v>4.7411210000000006</c:v>
                </c:pt>
                <c:pt idx="320">
                  <c:v>4.7411210000000006</c:v>
                </c:pt>
                <c:pt idx="321">
                  <c:v>4.7411210000000006</c:v>
                </c:pt>
                <c:pt idx="322">
                  <c:v>4.7411210000000006</c:v>
                </c:pt>
                <c:pt idx="323">
                  <c:v>4.7411210000000006</c:v>
                </c:pt>
                <c:pt idx="324">
                  <c:v>4.7411210000000006</c:v>
                </c:pt>
                <c:pt idx="325">
                  <c:v>4.7411210000000006</c:v>
                </c:pt>
                <c:pt idx="326">
                  <c:v>4.7411210000000006</c:v>
                </c:pt>
                <c:pt idx="327">
                  <c:v>4.7411210000000006</c:v>
                </c:pt>
                <c:pt idx="328">
                  <c:v>4.7411210000000006</c:v>
                </c:pt>
                <c:pt idx="329">
                  <c:v>4.7411210000000006</c:v>
                </c:pt>
                <c:pt idx="330">
                  <c:v>4.7411210000000006</c:v>
                </c:pt>
                <c:pt idx="331">
                  <c:v>4.7411210000000006</c:v>
                </c:pt>
                <c:pt idx="332">
                  <c:v>4.7411210000000006</c:v>
                </c:pt>
                <c:pt idx="333">
                  <c:v>4.7411210000000006</c:v>
                </c:pt>
                <c:pt idx="334">
                  <c:v>4.7411210000000006</c:v>
                </c:pt>
                <c:pt idx="335">
                  <c:v>4.7411210000000006</c:v>
                </c:pt>
                <c:pt idx="336">
                  <c:v>4.7411210000000006</c:v>
                </c:pt>
                <c:pt idx="337">
                  <c:v>4.7411210000000006</c:v>
                </c:pt>
                <c:pt idx="338">
                  <c:v>4.7411210000000006</c:v>
                </c:pt>
                <c:pt idx="339">
                  <c:v>4.7411210000000006</c:v>
                </c:pt>
                <c:pt idx="340">
                  <c:v>4.7411210000000006</c:v>
                </c:pt>
                <c:pt idx="341">
                  <c:v>4.7411210000000006</c:v>
                </c:pt>
                <c:pt idx="342">
                  <c:v>4.7411210000000006</c:v>
                </c:pt>
                <c:pt idx="343">
                  <c:v>4.7411210000000006</c:v>
                </c:pt>
                <c:pt idx="344">
                  <c:v>4.7411210000000006</c:v>
                </c:pt>
                <c:pt idx="345">
                  <c:v>4.7411210000000006</c:v>
                </c:pt>
                <c:pt idx="346">
                  <c:v>4.7411210000000006</c:v>
                </c:pt>
                <c:pt idx="347">
                  <c:v>4.7411210000000006</c:v>
                </c:pt>
                <c:pt idx="348">
                  <c:v>4.7411210000000006</c:v>
                </c:pt>
                <c:pt idx="349">
                  <c:v>4.7411210000000006</c:v>
                </c:pt>
                <c:pt idx="350">
                  <c:v>4.7411210000000006</c:v>
                </c:pt>
                <c:pt idx="351">
                  <c:v>4.7411210000000006</c:v>
                </c:pt>
                <c:pt idx="352">
                  <c:v>4.7411210000000006</c:v>
                </c:pt>
                <c:pt idx="353">
                  <c:v>4.7411210000000006</c:v>
                </c:pt>
                <c:pt idx="354">
                  <c:v>4.7411210000000006</c:v>
                </c:pt>
                <c:pt idx="355">
                  <c:v>4.7411210000000006</c:v>
                </c:pt>
                <c:pt idx="356">
                  <c:v>4.7411210000000006</c:v>
                </c:pt>
                <c:pt idx="357">
                  <c:v>4.7411210000000006</c:v>
                </c:pt>
                <c:pt idx="358">
                  <c:v>4.7411210000000006</c:v>
                </c:pt>
                <c:pt idx="359">
                  <c:v>4.7411210000000006</c:v>
                </c:pt>
                <c:pt idx="360">
                  <c:v>4.7411210000000006</c:v>
                </c:pt>
                <c:pt idx="361">
                  <c:v>4.7411210000000006</c:v>
                </c:pt>
                <c:pt idx="362">
                  <c:v>4.7411210000000006</c:v>
                </c:pt>
                <c:pt idx="363">
                  <c:v>4.7411210000000006</c:v>
                </c:pt>
                <c:pt idx="364">
                  <c:v>4.7411210000000006</c:v>
                </c:pt>
                <c:pt idx="365">
                  <c:v>4.7411210000000006</c:v>
                </c:pt>
                <c:pt idx="366">
                  <c:v>4.7411210000000006</c:v>
                </c:pt>
                <c:pt idx="367">
                  <c:v>4.7411210000000006</c:v>
                </c:pt>
                <c:pt idx="368">
                  <c:v>4.7411210000000006</c:v>
                </c:pt>
                <c:pt idx="369">
                  <c:v>4.7411210000000006</c:v>
                </c:pt>
                <c:pt idx="370">
                  <c:v>4.7411210000000006</c:v>
                </c:pt>
                <c:pt idx="371">
                  <c:v>4.7411210000000006</c:v>
                </c:pt>
                <c:pt idx="372">
                  <c:v>4.7411210000000006</c:v>
                </c:pt>
                <c:pt idx="373">
                  <c:v>4.7411210000000006</c:v>
                </c:pt>
                <c:pt idx="374">
                  <c:v>4.7411210000000006</c:v>
                </c:pt>
                <c:pt idx="375">
                  <c:v>4.7411210000000006</c:v>
                </c:pt>
                <c:pt idx="376">
                  <c:v>4.7411210000000006</c:v>
                </c:pt>
                <c:pt idx="377">
                  <c:v>4.7411210000000006</c:v>
                </c:pt>
                <c:pt idx="378">
                  <c:v>4.7411210000000006</c:v>
                </c:pt>
                <c:pt idx="379">
                  <c:v>4.7411210000000006</c:v>
                </c:pt>
                <c:pt idx="380">
                  <c:v>4.7411210000000006</c:v>
                </c:pt>
                <c:pt idx="381">
                  <c:v>4.7411210000000006</c:v>
                </c:pt>
                <c:pt idx="382">
                  <c:v>4.7411210000000006</c:v>
                </c:pt>
                <c:pt idx="383">
                  <c:v>4.7411210000000006</c:v>
                </c:pt>
                <c:pt idx="384">
                  <c:v>4.7411210000000006</c:v>
                </c:pt>
                <c:pt idx="385">
                  <c:v>4.7411210000000006</c:v>
                </c:pt>
                <c:pt idx="386">
                  <c:v>4.7411210000000006</c:v>
                </c:pt>
                <c:pt idx="387">
                  <c:v>4.7411210000000006</c:v>
                </c:pt>
                <c:pt idx="388">
                  <c:v>4.7411210000000006</c:v>
                </c:pt>
                <c:pt idx="389">
                  <c:v>4.7411210000000006</c:v>
                </c:pt>
                <c:pt idx="390">
                  <c:v>4.7411210000000006</c:v>
                </c:pt>
                <c:pt idx="391">
                  <c:v>4.7411210000000006</c:v>
                </c:pt>
                <c:pt idx="392">
                  <c:v>4.7411210000000006</c:v>
                </c:pt>
                <c:pt idx="393">
                  <c:v>4.7411210000000006</c:v>
                </c:pt>
                <c:pt idx="394">
                  <c:v>4.7411210000000006</c:v>
                </c:pt>
                <c:pt idx="395">
                  <c:v>4.7411210000000006</c:v>
                </c:pt>
                <c:pt idx="396">
                  <c:v>4.7411210000000006</c:v>
                </c:pt>
                <c:pt idx="397">
                  <c:v>4.7411210000000006</c:v>
                </c:pt>
                <c:pt idx="398">
                  <c:v>4.7411210000000006</c:v>
                </c:pt>
                <c:pt idx="399">
                  <c:v>4.7411210000000006</c:v>
                </c:pt>
                <c:pt idx="400">
                  <c:v>4.7411210000000006</c:v>
                </c:pt>
                <c:pt idx="401">
                  <c:v>4.7411210000000006</c:v>
                </c:pt>
                <c:pt idx="402">
                  <c:v>4.7411210000000006</c:v>
                </c:pt>
                <c:pt idx="403">
                  <c:v>4.7411210000000006</c:v>
                </c:pt>
                <c:pt idx="404">
                  <c:v>4.7411210000000006</c:v>
                </c:pt>
                <c:pt idx="405">
                  <c:v>4.7411210000000006</c:v>
                </c:pt>
                <c:pt idx="406">
                  <c:v>4.7411210000000006</c:v>
                </c:pt>
                <c:pt idx="407">
                  <c:v>4.7411210000000006</c:v>
                </c:pt>
                <c:pt idx="408">
                  <c:v>4.7411210000000006</c:v>
                </c:pt>
                <c:pt idx="409">
                  <c:v>4.7411210000000006</c:v>
                </c:pt>
                <c:pt idx="410">
                  <c:v>4.7411210000000006</c:v>
                </c:pt>
                <c:pt idx="411">
                  <c:v>4.7411210000000006</c:v>
                </c:pt>
                <c:pt idx="412">
                  <c:v>4.7411210000000006</c:v>
                </c:pt>
                <c:pt idx="413">
                  <c:v>4.7411210000000006</c:v>
                </c:pt>
                <c:pt idx="414">
                  <c:v>4.7411210000000006</c:v>
                </c:pt>
                <c:pt idx="415">
                  <c:v>4.7411210000000006</c:v>
                </c:pt>
                <c:pt idx="416">
                  <c:v>4.7411210000000006</c:v>
                </c:pt>
                <c:pt idx="417">
                  <c:v>4.7411210000000006</c:v>
                </c:pt>
                <c:pt idx="418">
                  <c:v>4.7411210000000006</c:v>
                </c:pt>
                <c:pt idx="419">
                  <c:v>4.7411210000000006</c:v>
                </c:pt>
                <c:pt idx="420">
                  <c:v>4.7411210000000006</c:v>
                </c:pt>
                <c:pt idx="421">
                  <c:v>4.7411210000000006</c:v>
                </c:pt>
                <c:pt idx="422">
                  <c:v>4.7411210000000006</c:v>
                </c:pt>
                <c:pt idx="423">
                  <c:v>4.7411210000000006</c:v>
                </c:pt>
                <c:pt idx="424">
                  <c:v>4.7411210000000006</c:v>
                </c:pt>
                <c:pt idx="425">
                  <c:v>4.7411210000000006</c:v>
                </c:pt>
                <c:pt idx="426">
                  <c:v>4.7411210000000006</c:v>
                </c:pt>
                <c:pt idx="427">
                  <c:v>4.7411210000000006</c:v>
                </c:pt>
                <c:pt idx="428">
                  <c:v>4.7411210000000006</c:v>
                </c:pt>
                <c:pt idx="429">
                  <c:v>4.7411210000000006</c:v>
                </c:pt>
                <c:pt idx="430">
                  <c:v>4.7411210000000006</c:v>
                </c:pt>
                <c:pt idx="431">
                  <c:v>4.7411210000000006</c:v>
                </c:pt>
                <c:pt idx="432">
                  <c:v>4.7411210000000006</c:v>
                </c:pt>
                <c:pt idx="433">
                  <c:v>4.7411210000000006</c:v>
                </c:pt>
                <c:pt idx="434">
                  <c:v>4.7411210000000006</c:v>
                </c:pt>
                <c:pt idx="435">
                  <c:v>4.7411210000000006</c:v>
                </c:pt>
                <c:pt idx="436">
                  <c:v>4.7411210000000006</c:v>
                </c:pt>
                <c:pt idx="437">
                  <c:v>4.7411210000000006</c:v>
                </c:pt>
                <c:pt idx="438">
                  <c:v>4.7411210000000006</c:v>
                </c:pt>
                <c:pt idx="439">
                  <c:v>4.7411210000000006</c:v>
                </c:pt>
                <c:pt idx="440">
                  <c:v>4.7411210000000006</c:v>
                </c:pt>
                <c:pt idx="441">
                  <c:v>4.7411210000000006</c:v>
                </c:pt>
                <c:pt idx="442">
                  <c:v>4.7411210000000006</c:v>
                </c:pt>
                <c:pt idx="443">
                  <c:v>4.7411210000000006</c:v>
                </c:pt>
                <c:pt idx="444">
                  <c:v>4.7411210000000006</c:v>
                </c:pt>
                <c:pt idx="445">
                  <c:v>4.7411210000000006</c:v>
                </c:pt>
                <c:pt idx="446">
                  <c:v>4.7411210000000006</c:v>
                </c:pt>
                <c:pt idx="447">
                  <c:v>4.7411210000000006</c:v>
                </c:pt>
                <c:pt idx="448">
                  <c:v>4.7411210000000006</c:v>
                </c:pt>
                <c:pt idx="449">
                  <c:v>4.7411210000000006</c:v>
                </c:pt>
                <c:pt idx="450">
                  <c:v>4.7411210000000006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96E-4BBF-810E-92947A0EC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75840"/>
        <c:axId val="139428992"/>
      </c:lineChart>
      <c:catAx>
        <c:axId val="1126758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942899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39428992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Yearly CO2 Emissions</a:t>
                </a:r>
                <a:r>
                  <a:rPr lang="en-US" sz="2000" baseline="0"/>
                  <a:t> (ppm/yr)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2.0743299759918538E-2"/>
              <c:y val="0.22085743746317424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12675840"/>
        <c:crosses val="autoZero"/>
        <c:crossBetween val="midCat"/>
        <c:majorUnit val="0.5"/>
      </c:valAx>
    </c:plotArea>
    <c:plotVisOnly val="1"/>
    <c:dispBlanksAs val="gap"/>
    <c:showDLblsOverMax val="0"/>
  </c:chart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/>
          </c:spPr>
          <c:marker>
            <c:symbol val="none"/>
          </c:marker>
          <c:trendline>
            <c:spPr>
              <a:ln w="28575">
                <a:solidFill>
                  <a:srgbClr val="0070C0"/>
                </a:solidFill>
                <a:prstDash val="dash"/>
              </a:ln>
            </c:spPr>
            <c:trendlineType val="linear"/>
            <c:dispRSqr val="0"/>
            <c:dispEq val="0"/>
          </c:trendline>
          <c:cat>
            <c:numRef>
              <c:f>Sheet1!$A$215:$A$273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Sheet1!$I$215:$I$273</c:f>
              <c:numCache>
                <c:formatCode>0.000</c:formatCode>
                <c:ptCount val="59"/>
                <c:pt idx="0">
                  <c:v>0.44822191715363136</c:v>
                </c:pt>
                <c:pt idx="1">
                  <c:v>0.52601842748301164</c:v>
                </c:pt>
                <c:pt idx="2">
                  <c:v>0.62362980410072177</c:v>
                </c:pt>
                <c:pt idx="3">
                  <c:v>0.64881317620183676</c:v>
                </c:pt>
                <c:pt idx="4">
                  <c:v>0.27631713648485468</c:v>
                </c:pt>
                <c:pt idx="5">
                  <c:v>0.68152013148718571</c:v>
                </c:pt>
                <c:pt idx="6">
                  <c:v>4.7103376247222828E-2</c:v>
                </c:pt>
                <c:pt idx="7">
                  <c:v>0.48845734141296493</c:v>
                </c:pt>
                <c:pt idx="8">
                  <c:v>0.53364085905326375</c:v>
                </c:pt>
                <c:pt idx="9">
                  <c:v>0.33178991027293225</c:v>
                </c:pt>
                <c:pt idx="10">
                  <c:v>0.25613114494462097</c:v>
                </c:pt>
                <c:pt idx="11">
                  <c:v>0.63486357304679908</c:v>
                </c:pt>
                <c:pt idx="12">
                  <c:v>0.58189682336657678</c:v>
                </c:pt>
                <c:pt idx="13">
                  <c:v>5.3068141432276783E-2</c:v>
                </c:pt>
                <c:pt idx="14">
                  <c:v>0.6754951691022999</c:v>
                </c:pt>
                <c:pt idx="15">
                  <c:v>0.55689633933108196</c:v>
                </c:pt>
                <c:pt idx="16">
                  <c:v>0.673750418346722</c:v>
                </c:pt>
                <c:pt idx="17">
                  <c:v>0.27018777751100287</c:v>
                </c:pt>
                <c:pt idx="18">
                  <c:v>0.23264096846499294</c:v>
                </c:pt>
                <c:pt idx="19">
                  <c:v>0.37542128009272846</c:v>
                </c:pt>
                <c:pt idx="20">
                  <c:v>0.2682206198763728</c:v>
                </c:pt>
                <c:pt idx="21">
                  <c:v>0.34836436773629065</c:v>
                </c:pt>
                <c:pt idx="22">
                  <c:v>0.44260825647858093</c:v>
                </c:pt>
                <c:pt idx="23">
                  <c:v>4.7397828338733072E-2</c:v>
                </c:pt>
                <c:pt idx="24">
                  <c:v>0.34051186676334555</c:v>
                </c:pt>
                <c:pt idx="25">
                  <c:v>0.51515211166516039</c:v>
                </c:pt>
                <c:pt idx="26">
                  <c:v>0.50354142137217983</c:v>
                </c:pt>
                <c:pt idx="27">
                  <c:v>0.28527669875569284</c:v>
                </c:pt>
                <c:pt idx="28">
                  <c:v>0.22494852634101925</c:v>
                </c:pt>
                <c:pt idx="29">
                  <c:v>0.63978388689936883</c:v>
                </c:pt>
                <c:pt idx="30">
                  <c:v>0.47382543556156775</c:v>
                </c:pt>
                <c:pt idx="31">
                  <c:v>0.42302644066266626</c:v>
                </c:pt>
                <c:pt idx="32">
                  <c:v>0.28114734412689124</c:v>
                </c:pt>
                <c:pt idx="33">
                  <c:v>0.35475202846759846</c:v>
                </c:pt>
                <c:pt idx="34">
                  <c:v>0.38262931838504577</c:v>
                </c:pt>
                <c:pt idx="35">
                  <c:v>0.37679156517668499</c:v>
                </c:pt>
                <c:pt idx="36">
                  <c:v>0.56269817751851936</c:v>
                </c:pt>
                <c:pt idx="37">
                  <c:v>0.56388296969521456</c:v>
                </c:pt>
                <c:pt idx="38">
                  <c:v>0.15724531201323821</c:v>
                </c:pt>
                <c:pt idx="39">
                  <c:v>0.60881675148648495</c:v>
                </c:pt>
                <c:pt idx="40">
                  <c:v>0.67970322047498788</c:v>
                </c:pt>
                <c:pt idx="41">
                  <c:v>0.59388347200952185</c:v>
                </c:pt>
                <c:pt idx="42">
                  <c:v>0.54890144360202964</c:v>
                </c:pt>
                <c:pt idx="43">
                  <c:v>0.41578250338645639</c:v>
                </c:pt>
                <c:pt idx="44">
                  <c:v>0.47976205159585983</c:v>
                </c:pt>
                <c:pt idx="45">
                  <c:v>0.43517333023464744</c:v>
                </c:pt>
                <c:pt idx="46">
                  <c:v>0.51095346681259635</c:v>
                </c:pt>
                <c:pt idx="47">
                  <c:v>0.43253625640663695</c:v>
                </c:pt>
                <c:pt idx="48">
                  <c:v>0.6004648248568949</c:v>
                </c:pt>
                <c:pt idx="49">
                  <c:v>0.56807932456886368</c:v>
                </c:pt>
                <c:pt idx="50">
                  <c:v>0.39451770358441007</c:v>
                </c:pt>
                <c:pt idx="51">
                  <c:v>0.63266395791017005</c:v>
                </c:pt>
                <c:pt idx="52">
                  <c:v>0.55298670433104347</c:v>
                </c:pt>
                <c:pt idx="53">
                  <c:v>0.46797375988506629</c:v>
                </c:pt>
                <c:pt idx="54">
                  <c:v>0.52112403923333561</c:v>
                </c:pt>
                <c:pt idx="55">
                  <c:v>0.45738724049400825</c:v>
                </c:pt>
                <c:pt idx="56">
                  <c:v>0.32228429709185902</c:v>
                </c:pt>
                <c:pt idx="57">
                  <c:v>0.52337940943216466</c:v>
                </c:pt>
                <c:pt idx="58">
                  <c:v>0.55719396918419295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96E-4BBF-810E-92947A0EC7C6}"/>
            </c:ext>
          </c:extLst>
        </c:ser>
        <c:ser>
          <c:idx val="1"/>
          <c:order val="1"/>
          <c:marker>
            <c:symbol val="none"/>
          </c:marker>
          <c:trendline>
            <c:spPr>
              <a:ln w="28575">
                <a:solidFill>
                  <a:srgbClr val="C00000"/>
                </a:solidFill>
                <a:prstDash val="dash"/>
              </a:ln>
            </c:spPr>
            <c:trendlineType val="linear"/>
            <c:dispRSqr val="0"/>
            <c:dispEq val="0"/>
          </c:trendline>
          <c:cat>
            <c:numRef>
              <c:f>Sheet1!$A$215:$A$273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Sheet1!$M$215:$M$273</c:f>
              <c:numCache>
                <c:formatCode>General</c:formatCode>
                <c:ptCount val="59"/>
                <c:pt idx="0">
                  <c:v>0.21982701739038968</c:v>
                </c:pt>
                <c:pt idx="1">
                  <c:v>0.3967041867076897</c:v>
                </c:pt>
                <c:pt idx="2">
                  <c:v>0.35700711420029774</c:v>
                </c:pt>
                <c:pt idx="3">
                  <c:v>0.59358068213717829</c:v>
                </c:pt>
                <c:pt idx="4">
                  <c:v>0.55149129145591236</c:v>
                </c:pt>
                <c:pt idx="5">
                  <c:v>0.713890610843535</c:v>
                </c:pt>
                <c:pt idx="6">
                  <c:v>0.13103927702469476</c:v>
                </c:pt>
                <c:pt idx="7">
                  <c:v>0.50983996274781862</c:v>
                </c:pt>
                <c:pt idx="8">
                  <c:v>0.47382708283755759</c:v>
                </c:pt>
                <c:pt idx="9">
                  <c:v>0.10876456718675098</c:v>
                </c:pt>
                <c:pt idx="10">
                  <c:v>0.44235678959542868</c:v>
                </c:pt>
                <c:pt idx="11">
                  <c:v>0.67571161033507787</c:v>
                </c:pt>
                <c:pt idx="12">
                  <c:v>0.44941004042207577</c:v>
                </c:pt>
                <c:pt idx="13">
                  <c:v>-3.051526687573558E-2</c:v>
                </c:pt>
                <c:pt idx="14">
                  <c:v>0.76939258468019589</c:v>
                </c:pt>
                <c:pt idx="15">
                  <c:v>0.56855038496439536</c:v>
                </c:pt>
                <c:pt idx="16">
                  <c:v>0.59232269105599522</c:v>
                </c:pt>
                <c:pt idx="17">
                  <c:v>0.2391086263827974</c:v>
                </c:pt>
                <c:pt idx="18">
                  <c:v>0.3402546364971164</c:v>
                </c:pt>
                <c:pt idx="19">
                  <c:v>0.42685038765212935</c:v>
                </c:pt>
                <c:pt idx="20">
                  <c:v>0.2317497322185158</c:v>
                </c:pt>
                <c:pt idx="21">
                  <c:v>0.43561954449516849</c:v>
                </c:pt>
                <c:pt idx="22">
                  <c:v>0.43911604688990902</c:v>
                </c:pt>
                <c:pt idx="23">
                  <c:v>0.32778052033988136</c:v>
                </c:pt>
                <c:pt idx="24">
                  <c:v>0.35117651972708619</c:v>
                </c:pt>
                <c:pt idx="25">
                  <c:v>0.42139037138471236</c:v>
                </c:pt>
                <c:pt idx="26">
                  <c:v>0.50351871562582751</c:v>
                </c:pt>
                <c:pt idx="27">
                  <c:v>0.34078826081694513</c:v>
                </c:pt>
                <c:pt idx="28">
                  <c:v>0.14511002936798656</c:v>
                </c:pt>
                <c:pt idx="29">
                  <c:v>0.45517572516110583</c:v>
                </c:pt>
                <c:pt idx="30">
                  <c:v>0.55418354860066921</c:v>
                </c:pt>
                <c:pt idx="31">
                  <c:v>0.5764768287695724</c:v>
                </c:pt>
                <c:pt idx="32">
                  <c:v>0.70532333397180824</c:v>
                </c:pt>
                <c:pt idx="33">
                  <c:v>0.77167586403120869</c:v>
                </c:pt>
                <c:pt idx="34">
                  <c:v>0.40254302553594601</c:v>
                </c:pt>
                <c:pt idx="35">
                  <c:v>0.32703087034522327</c:v>
                </c:pt>
                <c:pt idx="36">
                  <c:v>0.40809070563523431</c:v>
                </c:pt>
                <c:pt idx="37">
                  <c:v>0.63574440184677439</c:v>
                </c:pt>
                <c:pt idx="38">
                  <c:v>3.7009945060940685E-2</c:v>
                </c:pt>
                <c:pt idx="39">
                  <c:v>0.4540329900565736</c:v>
                </c:pt>
                <c:pt idx="40">
                  <c:v>0.62948618600996342</c:v>
                </c:pt>
                <c:pt idx="41">
                  <c:v>0.50816888181422737</c:v>
                </c:pt>
                <c:pt idx="42">
                  <c:v>0.34759797157844519</c:v>
                </c:pt>
                <c:pt idx="43">
                  <c:v>0.27153818758699955</c:v>
                </c:pt>
                <c:pt idx="44">
                  <c:v>0.5263622111945474</c:v>
                </c:pt>
                <c:pt idx="45">
                  <c:v>0.39549773073028927</c:v>
                </c:pt>
                <c:pt idx="46">
                  <c:v>0.46285845245940083</c:v>
                </c:pt>
                <c:pt idx="47">
                  <c:v>0.52606718260981433</c:v>
                </c:pt>
                <c:pt idx="48">
                  <c:v>0.5602466894593312</c:v>
                </c:pt>
                <c:pt idx="49">
                  <c:v>0.55134885862414529</c:v>
                </c:pt>
                <c:pt idx="50">
                  <c:v>0.42303631460826019</c:v>
                </c:pt>
                <c:pt idx="51">
                  <c:v>0.6073510171964549</c:v>
                </c:pt>
                <c:pt idx="52">
                  <c:v>0.51505928290051739</c:v>
                </c:pt>
                <c:pt idx="53">
                  <c:v>0.41748043050596972</c:v>
                </c:pt>
                <c:pt idx="54">
                  <c:v>0.53916003803552459</c:v>
                </c:pt>
                <c:pt idx="55">
                  <c:v>0.51946783487415749</c:v>
                </c:pt>
                <c:pt idx="56">
                  <c:v>0.25259160026932459</c:v>
                </c:pt>
                <c:pt idx="57">
                  <c:v>0.50067182336492677</c:v>
                </c:pt>
                <c:pt idx="58">
                  <c:v>0.58448645373109653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25408"/>
        <c:axId val="126229504"/>
      </c:lineChart>
      <c:catAx>
        <c:axId val="1262254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622950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2622950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Atmospheric Fraction</a:t>
                </a:r>
                <a:r>
                  <a:rPr lang="en-US" sz="2000" baseline="0"/>
                  <a:t> Removed  </a:t>
                </a:r>
                <a:endParaRPr lang="en-US" sz="2000"/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126225408"/>
        <c:crosses val="autoZero"/>
        <c:crossBetween val="midCat"/>
        <c:majorUnit val="0.1"/>
      </c:valAx>
    </c:plotArea>
    <c:plotVisOnly val="1"/>
    <c:dispBlanksAs val="gap"/>
    <c:showDLblsOverMax val="0"/>
  </c:chart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/>
          </c:spPr>
          <c:marker>
            <c:symbol val="circle"/>
            <c:size val="6"/>
          </c:marker>
          <c:cat>
            <c:numRef>
              <c:f>Sheet1!$A$205:$A$275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Sheet1!$F$205:$F$275</c:f>
              <c:numCache>
                <c:formatCode>0.0000</c:formatCode>
                <c:ptCount val="71"/>
                <c:pt idx="0">
                  <c:v>311.30077428861119</c:v>
                </c:pt>
                <c:pt idx="1">
                  <c:v>311.75201924768658</c:v>
                </c:pt>
                <c:pt idx="2">
                  <c:v>312.20588219921547</c:v>
                </c:pt>
                <c:pt idx="3">
                  <c:v>312.67074414397376</c:v>
                </c:pt>
                <c:pt idx="4">
                  <c:v>313.13603080541918</c:v>
                </c:pt>
                <c:pt idx="5">
                  <c:v>313.6734892876529</c:v>
                </c:pt>
                <c:pt idx="6">
                  <c:v>314.26173998725056</c:v>
                </c:pt>
                <c:pt idx="7">
                  <c:v>314.87990144554766</c:v>
                </c:pt>
                <c:pt idx="8">
                  <c:v>315.51179974186635</c:v>
                </c:pt>
                <c:pt idx="9">
                  <c:v>316.43051247454758</c:v>
                </c:pt>
                <c:pt idx="10">
                  <c:v>317.09532836722394</c:v>
                </c:pt>
                <c:pt idx="11">
                  <c:v>317.66885554960095</c:v>
                </c:pt>
                <c:pt idx="12">
                  <c:v>318.14298188196193</c:v>
                </c:pt>
                <c:pt idx="13">
                  <c:v>318.6095957374456</c:v>
                </c:pt>
                <c:pt idx="14">
                  <c:v>319.62612049009647</c:v>
                </c:pt>
                <c:pt idx="15">
                  <c:v>320.09363938267722</c:v>
                </c:pt>
                <c:pt idx="16">
                  <c:v>321.56307458506092</c:v>
                </c:pt>
                <c:pt idx="17">
                  <c:v>322.37710111389566</c:v>
                </c:pt>
                <c:pt idx="18">
                  <c:v>323.1570653246086</c:v>
                </c:pt>
                <c:pt idx="19">
                  <c:v>324.34168153587854</c:v>
                </c:pt>
                <c:pt idx="20">
                  <c:v>325.75566985609254</c:v>
                </c:pt>
                <c:pt idx="21">
                  <c:v>326.47628558177888</c:v>
                </c:pt>
                <c:pt idx="22">
                  <c:v>327.33437712772343</c:v>
                </c:pt>
                <c:pt idx="23">
                  <c:v>329.38350547398079</c:v>
                </c:pt>
                <c:pt idx="24">
                  <c:v>330.08709262977038</c:v>
                </c:pt>
                <c:pt idx="25">
                  <c:v>331.04221320483009</c:v>
                </c:pt>
                <c:pt idx="26">
                  <c:v>331.78645897049086</c:v>
                </c:pt>
                <c:pt idx="27">
                  <c:v>333.50334514314511</c:v>
                </c:pt>
                <c:pt idx="28">
                  <c:v>335.32943403464316</c:v>
                </c:pt>
                <c:pt idx="29">
                  <c:v>336.89864622163594</c:v>
                </c:pt>
                <c:pt idx="30">
                  <c:v>338.71797343133852</c:v>
                </c:pt>
                <c:pt idx="31">
                  <c:v>340.28823415038829</c:v>
                </c:pt>
                <c:pt idx="32">
                  <c:v>341.6198909613509</c:v>
                </c:pt>
                <c:pt idx="33">
                  <c:v>343.88725083528476</c:v>
                </c:pt>
                <c:pt idx="34">
                  <c:v>345.51354989082262</c:v>
                </c:pt>
                <c:pt idx="35">
                  <c:v>346.74534134503313</c:v>
                </c:pt>
                <c:pt idx="36">
                  <c:v>348.04528189169383</c:v>
                </c:pt>
                <c:pt idx="37">
                  <c:v>349.96433182361733</c:v>
                </c:pt>
                <c:pt idx="38">
                  <c:v>352.12206272546035</c:v>
                </c:pt>
                <c:pt idx="39">
                  <c:v>353.14686099729045</c:v>
                </c:pt>
                <c:pt idx="40">
                  <c:v>354.64577763605359</c:v>
                </c:pt>
                <c:pt idx="41">
                  <c:v>356.3078065171336</c:v>
                </c:pt>
                <c:pt idx="42">
                  <c:v>358.35695495861768</c:v>
                </c:pt>
                <c:pt idx="43">
                  <c:v>360.19386624141526</c:v>
                </c:pt>
                <c:pt idx="44">
                  <c:v>361.98152849132362</c:v>
                </c:pt>
                <c:pt idx="45">
                  <c:v>363.82438387747573</c:v>
                </c:pt>
                <c:pt idx="46">
                  <c:v>365.14683356646384</c:v>
                </c:pt>
                <c:pt idx="47">
                  <c:v>366.4877905110319</c:v>
                </c:pt>
                <c:pt idx="48">
                  <c:v>369.08696732545815</c:v>
                </c:pt>
                <c:pt idx="49">
                  <c:v>370.29068082010832</c:v>
                </c:pt>
                <c:pt idx="50">
                  <c:v>371.30210662366648</c:v>
                </c:pt>
                <c:pt idx="51">
                  <c:v>372.61500703933507</c:v>
                </c:pt>
                <c:pt idx="52">
                  <c:v>374.0946942086519</c:v>
                </c:pt>
                <c:pt idx="53">
                  <c:v>376.11570350025698</c:v>
                </c:pt>
                <c:pt idx="54">
                  <c:v>378.00493044203432</c:v>
                </c:pt>
                <c:pt idx="55">
                  <c:v>380.13528606273496</c:v>
                </c:pt>
                <c:pt idx="56">
                  <c:v>382.04725456413991</c:v>
                </c:pt>
                <c:pt idx="57">
                  <c:v>384.31024719946208</c:v>
                </c:pt>
                <c:pt idx="58">
                  <c:v>385.9547116063813</c:v>
                </c:pt>
                <c:pt idx="59">
                  <c:v>387.71646982595263</c:v>
                </c:pt>
                <c:pt idx="60">
                  <c:v>390.30855891234125</c:v>
                </c:pt>
                <c:pt idx="61">
                  <c:v>391.94574148968371</c:v>
                </c:pt>
                <c:pt idx="62">
                  <c:v>393.97367854630744</c:v>
                </c:pt>
                <c:pt idx="63">
                  <c:v>396.41224050284512</c:v>
                </c:pt>
                <c:pt idx="64">
                  <c:v>398.62560279912884</c:v>
                </c:pt>
                <c:pt idx="65">
                  <c:v>401.08723992057583</c:v>
                </c:pt>
                <c:pt idx="66">
                  <c:v>404.17927173042642</c:v>
                </c:pt>
                <c:pt idx="67">
                  <c:v>406.38422153244079</c:v>
                </c:pt>
                <c:pt idx="68">
                  <c:v>408.48361850406826</c:v>
                </c:pt>
                <c:pt idx="69">
                  <c:v>410.58290119292349</c:v>
                </c:pt>
                <c:pt idx="70">
                  <c:v>412.63327059512841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96E-4BBF-810E-92947A0EC7C6}"/>
            </c:ext>
          </c:extLst>
        </c:ser>
        <c:ser>
          <c:idx val="1"/>
          <c:order val="1"/>
          <c:spPr>
            <a:ln w="34925">
              <a:solidFill>
                <a:schemeClr val="accent2">
                  <a:shade val="95000"/>
                  <a:satMod val="105000"/>
                  <a:alpha val="66000"/>
                </a:schemeClr>
              </a:solidFill>
            </a:ln>
          </c:spPr>
          <c:marker>
            <c:symbol val="plus"/>
            <c:size val="5"/>
            <c:spPr>
              <a:ln w="28575"/>
            </c:spPr>
          </c:marker>
          <c:cat>
            <c:numRef>
              <c:f>Sheet1!$A$205:$A$275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Sheet1!$K$205:$K$275</c:f>
              <c:numCache>
                <c:formatCode>General</c:formatCode>
                <c:ptCount val="71"/>
                <c:pt idx="9">
                  <c:v>315.97000000000003</c:v>
                </c:pt>
                <c:pt idx="10">
                  <c:v>316.91000000000003</c:v>
                </c:pt>
                <c:pt idx="11">
                  <c:v>317.64</c:v>
                </c:pt>
                <c:pt idx="12">
                  <c:v>318.45</c:v>
                </c:pt>
                <c:pt idx="13">
                  <c:v>318.99</c:v>
                </c:pt>
                <c:pt idx="14">
                  <c:v>319.62</c:v>
                </c:pt>
                <c:pt idx="15">
                  <c:v>320.04000000000002</c:v>
                </c:pt>
                <c:pt idx="16">
                  <c:v>321.38</c:v>
                </c:pt>
                <c:pt idx="17">
                  <c:v>322.16000000000003</c:v>
                </c:pt>
                <c:pt idx="18">
                  <c:v>323.04000000000002</c:v>
                </c:pt>
                <c:pt idx="19">
                  <c:v>324.62</c:v>
                </c:pt>
                <c:pt idx="20">
                  <c:v>325.68</c:v>
                </c:pt>
                <c:pt idx="21">
                  <c:v>326.32</c:v>
                </c:pt>
                <c:pt idx="22">
                  <c:v>327.45</c:v>
                </c:pt>
                <c:pt idx="23">
                  <c:v>329.68</c:v>
                </c:pt>
                <c:pt idx="24">
                  <c:v>330.18</c:v>
                </c:pt>
                <c:pt idx="25">
                  <c:v>331.11</c:v>
                </c:pt>
                <c:pt idx="26">
                  <c:v>332.04</c:v>
                </c:pt>
                <c:pt idx="27">
                  <c:v>333.83</c:v>
                </c:pt>
                <c:pt idx="28">
                  <c:v>335.4</c:v>
                </c:pt>
                <c:pt idx="29">
                  <c:v>336.84</c:v>
                </c:pt>
                <c:pt idx="30">
                  <c:v>338.75</c:v>
                </c:pt>
                <c:pt idx="31">
                  <c:v>340.11</c:v>
                </c:pt>
                <c:pt idx="32">
                  <c:v>341.45</c:v>
                </c:pt>
                <c:pt idx="33">
                  <c:v>343.05</c:v>
                </c:pt>
                <c:pt idx="34">
                  <c:v>344.65</c:v>
                </c:pt>
                <c:pt idx="35">
                  <c:v>346.12</c:v>
                </c:pt>
                <c:pt idx="36">
                  <c:v>347.42</c:v>
                </c:pt>
                <c:pt idx="37">
                  <c:v>349.19</c:v>
                </c:pt>
                <c:pt idx="38">
                  <c:v>351.57</c:v>
                </c:pt>
                <c:pt idx="39">
                  <c:v>353.12</c:v>
                </c:pt>
                <c:pt idx="40">
                  <c:v>354.39</c:v>
                </c:pt>
                <c:pt idx="41">
                  <c:v>355.61</c:v>
                </c:pt>
                <c:pt idx="42">
                  <c:v>356.45</c:v>
                </c:pt>
                <c:pt idx="43">
                  <c:v>357.1</c:v>
                </c:pt>
                <c:pt idx="44">
                  <c:v>358.83</c:v>
                </c:pt>
                <c:pt idx="45">
                  <c:v>360.82</c:v>
                </c:pt>
                <c:pt idx="46">
                  <c:v>362.61</c:v>
                </c:pt>
                <c:pt idx="47">
                  <c:v>363.73</c:v>
                </c:pt>
                <c:pt idx="48">
                  <c:v>366.7</c:v>
                </c:pt>
                <c:pt idx="49">
                  <c:v>368.38</c:v>
                </c:pt>
                <c:pt idx="50">
                  <c:v>369.55</c:v>
                </c:pt>
                <c:pt idx="51">
                  <c:v>371.14</c:v>
                </c:pt>
                <c:pt idx="52">
                  <c:v>373.28</c:v>
                </c:pt>
                <c:pt idx="53">
                  <c:v>375.8</c:v>
                </c:pt>
                <c:pt idx="54">
                  <c:v>377.52</c:v>
                </c:pt>
                <c:pt idx="55">
                  <c:v>379.8</c:v>
                </c:pt>
                <c:pt idx="56">
                  <c:v>381.9</c:v>
                </c:pt>
                <c:pt idx="57">
                  <c:v>383.79</c:v>
                </c:pt>
                <c:pt idx="58">
                  <c:v>385.6</c:v>
                </c:pt>
                <c:pt idx="59">
                  <c:v>387.43</c:v>
                </c:pt>
                <c:pt idx="60">
                  <c:v>389.9</c:v>
                </c:pt>
                <c:pt idx="61">
                  <c:v>391.65</c:v>
                </c:pt>
                <c:pt idx="62">
                  <c:v>393.85</c:v>
                </c:pt>
                <c:pt idx="63">
                  <c:v>396.52</c:v>
                </c:pt>
                <c:pt idx="64">
                  <c:v>398.65</c:v>
                </c:pt>
                <c:pt idx="65">
                  <c:v>400.83</c:v>
                </c:pt>
                <c:pt idx="66">
                  <c:v>404.24</c:v>
                </c:pt>
                <c:pt idx="67">
                  <c:v>406.55</c:v>
                </c:pt>
                <c:pt idx="68">
                  <c:v>408.52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6E-4BBF-810E-92947A0EC7C6}"/>
            </c:ext>
          </c:extLst>
        </c:ser>
        <c:ser>
          <c:idx val="2"/>
          <c:order val="2"/>
          <c:marker>
            <c:symbol val="none"/>
          </c:marker>
          <c:cat>
            <c:numRef>
              <c:f>Sheet1!$A$205:$A$275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21440"/>
        <c:axId val="115329664"/>
      </c:lineChart>
      <c:catAx>
        <c:axId val="1126214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532966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15329664"/>
        <c:scaling>
          <c:orientation val="minMax"/>
          <c:max val="420"/>
          <c:min val="3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Atmospheric CO2</a:t>
                </a:r>
                <a:r>
                  <a:rPr lang="en-US" sz="2000" baseline="0"/>
                  <a:t> (ppm)</a:t>
                </a:r>
                <a:endParaRPr lang="en-US" sz="2000"/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12621440"/>
        <c:crosses val="autoZero"/>
        <c:crossBetween val="midCat"/>
        <c:majorUnit val="10"/>
      </c:valAx>
    </c:plotArea>
    <c:plotVisOnly val="1"/>
    <c:dispBlanksAs val="gap"/>
    <c:showDLblsOverMax val="0"/>
  </c:chart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circle"/>
            <c:size val="7"/>
          </c:marker>
          <c:cat>
            <c:numRef>
              <c:f>Sheet1!$A$215:$A$273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Sheet1!$N$215:$N$273</c:f>
              <c:numCache>
                <c:formatCode>0.0000</c:formatCode>
                <c:ptCount val="59"/>
                <c:pt idx="0">
                  <c:v>0.18532836722391721</c:v>
                </c:pt>
                <c:pt idx="1">
                  <c:v>2.8855549600962149E-2</c:v>
                </c:pt>
                <c:pt idx="2">
                  <c:v>-0.30701811803805867</c:v>
                </c:pt>
                <c:pt idx="3">
                  <c:v>-0.38040426255440707</c:v>
                </c:pt>
                <c:pt idx="4">
                  <c:v>6.1204900964639819E-3</c:v>
                </c:pt>
                <c:pt idx="5">
                  <c:v>5.3639382677204139E-2</c:v>
                </c:pt>
                <c:pt idx="6">
                  <c:v>0.18307458506092189</c:v>
                </c:pt>
                <c:pt idx="7">
                  <c:v>0.21710111389563735</c:v>
                </c:pt>
                <c:pt idx="8">
                  <c:v>0.11706532460857488</c:v>
                </c:pt>
                <c:pt idx="9">
                  <c:v>-0.27831846412146888</c:v>
                </c:pt>
                <c:pt idx="10">
                  <c:v>7.5669856092531518E-2</c:v>
                </c:pt>
                <c:pt idx="11">
                  <c:v>0.15628558177888863</c:v>
                </c:pt>
                <c:pt idx="12">
                  <c:v>-0.11562287227656043</c:v>
                </c:pt>
                <c:pt idx="13">
                  <c:v>-0.29649452601921666</c:v>
                </c:pt>
                <c:pt idx="14">
                  <c:v>-9.290737022962503E-2</c:v>
                </c:pt>
                <c:pt idx="15">
                  <c:v>-6.7786795169922698E-2</c:v>
                </c:pt>
                <c:pt idx="16">
                  <c:v>-0.25354102950916513</c:v>
                </c:pt>
                <c:pt idx="17">
                  <c:v>-0.32665485685487283</c:v>
                </c:pt>
                <c:pt idx="18">
                  <c:v>-7.056596535682047E-2</c:v>
                </c:pt>
                <c:pt idx="19">
                  <c:v>5.8646221635967777E-2</c:v>
                </c:pt>
                <c:pt idx="20">
                  <c:v>-3.2026568661478905E-2</c:v>
                </c:pt>
                <c:pt idx="21">
                  <c:v>0.17823415038827761</c:v>
                </c:pt>
                <c:pt idx="22">
                  <c:v>0.16989096135091586</c:v>
                </c:pt>
                <c:pt idx="23">
                  <c:v>0.83725083528474897</c:v>
                </c:pt>
                <c:pt idx="24">
                  <c:v>0.86354989082263955</c:v>
                </c:pt>
                <c:pt idx="25">
                  <c:v>0.62534134503312089</c:v>
                </c:pt>
                <c:pt idx="26">
                  <c:v>0.62528189169381676</c:v>
                </c:pt>
                <c:pt idx="27">
                  <c:v>0.77433182361733088</c:v>
                </c:pt>
                <c:pt idx="28">
                  <c:v>0.55206272546035962</c:v>
                </c:pt>
                <c:pt idx="29">
                  <c:v>2.6860997290441446E-2</c:v>
                </c:pt>
                <c:pt idx="30">
                  <c:v>0.25577763605360815</c:v>
                </c:pt>
                <c:pt idx="31">
                  <c:v>0.69780651713358566</c:v>
                </c:pt>
                <c:pt idx="32">
                  <c:v>1.906954958617689</c:v>
                </c:pt>
                <c:pt idx="33">
                  <c:v>3.0938662414152418</c:v>
                </c:pt>
                <c:pt idx="34">
                  <c:v>3.1515284913236314</c:v>
                </c:pt>
                <c:pt idx="35">
                  <c:v>3.0043838774757319</c:v>
                </c:pt>
                <c:pt idx="36">
                  <c:v>2.5368335664638266</c:v>
                </c:pt>
                <c:pt idx="37">
                  <c:v>2.7577905110318852</c:v>
                </c:pt>
                <c:pt idx="38">
                  <c:v>2.3869673254581585</c:v>
                </c:pt>
                <c:pt idx="39">
                  <c:v>1.9106808201083254</c:v>
                </c:pt>
                <c:pt idx="40">
                  <c:v>1.7521066236664637</c:v>
                </c:pt>
                <c:pt idx="41">
                  <c:v>1.4750070393350825</c:v>
                </c:pt>
                <c:pt idx="42">
                  <c:v>0.81469420865192888</c:v>
                </c:pt>
                <c:pt idx="43">
                  <c:v>0.3157035002569728</c:v>
                </c:pt>
                <c:pt idx="44">
                  <c:v>0.4849304420343401</c:v>
                </c:pt>
                <c:pt idx="45">
                  <c:v>0.33528606273495143</c:v>
                </c:pt>
                <c:pt idx="46">
                  <c:v>0.14725456413992788</c:v>
                </c:pt>
                <c:pt idx="47">
                  <c:v>0.52024719946206233</c:v>
                </c:pt>
                <c:pt idx="48">
                  <c:v>0.3547116063812723</c:v>
                </c:pt>
                <c:pt idx="49">
                  <c:v>0.28646982595262216</c:v>
                </c:pt>
                <c:pt idx="50">
                  <c:v>0.40855891234127739</c:v>
                </c:pt>
                <c:pt idx="51">
                  <c:v>0.29574148968373493</c:v>
                </c:pt>
                <c:pt idx="52">
                  <c:v>0.12367854630741704</c:v>
                </c:pt>
                <c:pt idx="53">
                  <c:v>-0.10775949715485922</c:v>
                </c:pt>
                <c:pt idx="54">
                  <c:v>-2.4397200871135283E-2</c:v>
                </c:pt>
                <c:pt idx="55">
                  <c:v>0.25723992057584155</c:v>
                </c:pt>
                <c:pt idx="56">
                  <c:v>-6.0728269573587568E-2</c:v>
                </c:pt>
                <c:pt idx="57">
                  <c:v>-0.1657784675592211</c:v>
                </c:pt>
                <c:pt idx="58">
                  <c:v>-3.638149593172102E-2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41184"/>
        <c:axId val="116214016"/>
      </c:lineChart>
      <c:catAx>
        <c:axId val="1153411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34925"/>
        </c:spPr>
        <c:crossAx val="116214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16214016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1534118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8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circle"/>
            <c:size val="7"/>
          </c:marker>
          <c:cat>
            <c:numRef>
              <c:f>Sheet1!$A$215:$A$273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Sheet1!$N$215:$N$273</c:f>
              <c:numCache>
                <c:formatCode>0.0000</c:formatCode>
                <c:ptCount val="59"/>
                <c:pt idx="0">
                  <c:v>0.18532836722391721</c:v>
                </c:pt>
                <c:pt idx="1">
                  <c:v>2.8855549600962149E-2</c:v>
                </c:pt>
                <c:pt idx="2">
                  <c:v>-0.30701811803805867</c:v>
                </c:pt>
                <c:pt idx="3">
                  <c:v>-0.38040426255440707</c:v>
                </c:pt>
                <c:pt idx="4">
                  <c:v>6.1204900964639819E-3</c:v>
                </c:pt>
                <c:pt idx="5">
                  <c:v>5.3639382677204139E-2</c:v>
                </c:pt>
                <c:pt idx="6">
                  <c:v>0.18307458506092189</c:v>
                </c:pt>
                <c:pt idx="7">
                  <c:v>0.21710111389563735</c:v>
                </c:pt>
                <c:pt idx="8">
                  <c:v>0.11706532460857488</c:v>
                </c:pt>
                <c:pt idx="9">
                  <c:v>-0.27831846412146888</c:v>
                </c:pt>
                <c:pt idx="10">
                  <c:v>7.5669856092531518E-2</c:v>
                </c:pt>
                <c:pt idx="11">
                  <c:v>0.15628558177888863</c:v>
                </c:pt>
                <c:pt idx="12">
                  <c:v>-0.11562287227656043</c:v>
                </c:pt>
                <c:pt idx="13">
                  <c:v>-0.29649452601921666</c:v>
                </c:pt>
                <c:pt idx="14">
                  <c:v>-9.290737022962503E-2</c:v>
                </c:pt>
                <c:pt idx="15">
                  <c:v>-6.7786795169922698E-2</c:v>
                </c:pt>
                <c:pt idx="16">
                  <c:v>-0.25354102950916513</c:v>
                </c:pt>
                <c:pt idx="17">
                  <c:v>-0.32665485685487283</c:v>
                </c:pt>
                <c:pt idx="18">
                  <c:v>-7.056596535682047E-2</c:v>
                </c:pt>
                <c:pt idx="19">
                  <c:v>5.8646221635967777E-2</c:v>
                </c:pt>
                <c:pt idx="20">
                  <c:v>-3.2026568661478905E-2</c:v>
                </c:pt>
                <c:pt idx="21">
                  <c:v>0.17823415038827761</c:v>
                </c:pt>
                <c:pt idx="22">
                  <c:v>0.16989096135091586</c:v>
                </c:pt>
                <c:pt idx="23">
                  <c:v>0.83725083528474897</c:v>
                </c:pt>
                <c:pt idx="24">
                  <c:v>0.86354989082263955</c:v>
                </c:pt>
                <c:pt idx="25">
                  <c:v>0.62534134503312089</c:v>
                </c:pt>
                <c:pt idx="26">
                  <c:v>0.62528189169381676</c:v>
                </c:pt>
                <c:pt idx="27">
                  <c:v>0.77433182361733088</c:v>
                </c:pt>
                <c:pt idx="28">
                  <c:v>0.55206272546035962</c:v>
                </c:pt>
                <c:pt idx="29">
                  <c:v>2.6860997290441446E-2</c:v>
                </c:pt>
                <c:pt idx="30">
                  <c:v>0.25577763605360815</c:v>
                </c:pt>
                <c:pt idx="31">
                  <c:v>0.69780651713358566</c:v>
                </c:pt>
                <c:pt idx="32">
                  <c:v>1.906954958617689</c:v>
                </c:pt>
                <c:pt idx="33">
                  <c:v>3.0938662414152418</c:v>
                </c:pt>
                <c:pt idx="34">
                  <c:v>3.1515284913236314</c:v>
                </c:pt>
                <c:pt idx="35">
                  <c:v>3.0043838774757319</c:v>
                </c:pt>
                <c:pt idx="36">
                  <c:v>2.5368335664638266</c:v>
                </c:pt>
                <c:pt idx="37">
                  <c:v>2.7577905110318852</c:v>
                </c:pt>
                <c:pt idx="38">
                  <c:v>2.3869673254581585</c:v>
                </c:pt>
                <c:pt idx="39">
                  <c:v>1.9106808201083254</c:v>
                </c:pt>
                <c:pt idx="40">
                  <c:v>1.7521066236664637</c:v>
                </c:pt>
                <c:pt idx="41">
                  <c:v>1.4750070393350825</c:v>
                </c:pt>
                <c:pt idx="42">
                  <c:v>0.81469420865192888</c:v>
                </c:pt>
                <c:pt idx="43">
                  <c:v>0.3157035002569728</c:v>
                </c:pt>
                <c:pt idx="44">
                  <c:v>0.4849304420343401</c:v>
                </c:pt>
                <c:pt idx="45">
                  <c:v>0.33528606273495143</c:v>
                </c:pt>
                <c:pt idx="46">
                  <c:v>0.14725456413992788</c:v>
                </c:pt>
                <c:pt idx="47">
                  <c:v>0.52024719946206233</c:v>
                </c:pt>
                <c:pt idx="48">
                  <c:v>0.3547116063812723</c:v>
                </c:pt>
                <c:pt idx="49">
                  <c:v>0.28646982595262216</c:v>
                </c:pt>
                <c:pt idx="50">
                  <c:v>0.40855891234127739</c:v>
                </c:pt>
                <c:pt idx="51">
                  <c:v>0.29574148968373493</c:v>
                </c:pt>
                <c:pt idx="52">
                  <c:v>0.12367854630741704</c:v>
                </c:pt>
                <c:pt idx="53">
                  <c:v>-0.10775949715485922</c:v>
                </c:pt>
                <c:pt idx="54">
                  <c:v>-2.4397200871135283E-2</c:v>
                </c:pt>
                <c:pt idx="55">
                  <c:v>0.25723992057584155</c:v>
                </c:pt>
                <c:pt idx="56">
                  <c:v>-6.0728269573587568E-2</c:v>
                </c:pt>
                <c:pt idx="57">
                  <c:v>-0.1657784675592211</c:v>
                </c:pt>
                <c:pt idx="58">
                  <c:v>-3.638149593172102E-2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08864"/>
        <c:axId val="164310400"/>
      </c:lineChart>
      <c:catAx>
        <c:axId val="1643088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34925"/>
        </c:spPr>
        <c:crossAx val="1643104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4310400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6430886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8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0</xdr:row>
      <xdr:rowOff>142875</xdr:rowOff>
    </xdr:from>
    <xdr:to>
      <xdr:col>32</xdr:col>
      <xdr:colOff>171451</xdr:colOff>
      <xdr:row>39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495300</xdr:colOff>
      <xdr:row>40</xdr:row>
      <xdr:rowOff>114300</xdr:rowOff>
    </xdr:from>
    <xdr:to>
      <xdr:col>31</xdr:col>
      <xdr:colOff>542926</xdr:colOff>
      <xdr:row>79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552450</xdr:colOff>
      <xdr:row>81</xdr:row>
      <xdr:rowOff>9525</xdr:rowOff>
    </xdr:from>
    <xdr:to>
      <xdr:col>31</xdr:col>
      <xdr:colOff>600076</xdr:colOff>
      <xdr:row>120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295275</xdr:colOff>
      <xdr:row>0</xdr:row>
      <xdr:rowOff>104775</xdr:rowOff>
    </xdr:from>
    <xdr:to>
      <xdr:col>50</xdr:col>
      <xdr:colOff>342901</xdr:colOff>
      <xdr:row>39</xdr:row>
      <xdr:rowOff>142875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238125</xdr:colOff>
      <xdr:row>124</xdr:row>
      <xdr:rowOff>95250</xdr:rowOff>
    </xdr:from>
    <xdr:to>
      <xdr:col>29</xdr:col>
      <xdr:colOff>152400</xdr:colOff>
      <xdr:row>158</xdr:row>
      <xdr:rowOff>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276225</xdr:colOff>
      <xdr:row>41</xdr:row>
      <xdr:rowOff>9525</xdr:rowOff>
    </xdr:from>
    <xdr:to>
      <xdr:col>50</xdr:col>
      <xdr:colOff>190500</xdr:colOff>
      <xdr:row>74</xdr:row>
      <xdr:rowOff>104775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0.29818</cdr:x>
      <cdr:y>0.41455</cdr:y>
    </cdr:from>
    <cdr:to>
      <cdr:x>0.55488</cdr:x>
      <cdr:y>0.53699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86117" y="3095660"/>
          <a:ext cx="2828943" cy="91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solidFill>
                <a:srgbClr val="0070C0"/>
              </a:solidFill>
            </a:rPr>
            <a:t>Simple CO2 Budget Model</a:t>
          </a:r>
        </a:p>
      </cdr:txBody>
    </cdr:sp>
  </cdr:relSizeAnchor>
  <cdr:relSizeAnchor xmlns:cdr="http://schemas.openxmlformats.org/drawingml/2006/chartDrawing">
    <cdr:from>
      <cdr:x>0.53011</cdr:x>
      <cdr:y>0.48639</cdr:y>
    </cdr:from>
    <cdr:to>
      <cdr:x>0.78681</cdr:x>
      <cdr:y>0.60884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842003" y="3632187"/>
          <a:ext cx="2828944" cy="91440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000" b="1">
              <a:solidFill>
                <a:srgbClr val="C00000"/>
              </a:solidFill>
            </a:rPr>
            <a:t>Mauna</a:t>
          </a:r>
          <a:r>
            <a:rPr lang="en-US" sz="2000" b="1" baseline="0">
              <a:solidFill>
                <a:srgbClr val="C00000"/>
              </a:solidFill>
            </a:rPr>
            <a:t> Loa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C00000"/>
              </a:solidFill>
            </a:rPr>
            <a:t>Observed CO2</a:t>
          </a:r>
          <a:endParaRPr lang="en-US" sz="2000" b="1">
            <a:solidFill>
              <a:srgbClr val="C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0.29386</cdr:x>
      <cdr:y>0.38649</cdr:y>
    </cdr:from>
    <cdr:to>
      <cdr:x>0.55056</cdr:x>
      <cdr:y>0.50893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38446" y="2886144"/>
          <a:ext cx="2828943" cy="91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solidFill>
                <a:srgbClr val="0070C0"/>
              </a:solidFill>
            </a:rPr>
            <a:t>Boden et al. (2017)</a:t>
          </a:r>
        </a:p>
        <a:p xmlns:a="http://schemas.openxmlformats.org/drawingml/2006/main">
          <a:pPr algn="ctr"/>
          <a:r>
            <a:rPr lang="en-US" sz="2000" b="1">
              <a:solidFill>
                <a:srgbClr val="0070C0"/>
              </a:solidFill>
            </a:rPr>
            <a:t>CO2 emissions estimates</a:t>
          </a:r>
        </a:p>
      </cdr:txBody>
    </cdr:sp>
  </cdr:relSizeAnchor>
  <cdr:relSizeAnchor xmlns:cdr="http://schemas.openxmlformats.org/drawingml/2006/chartDrawing">
    <cdr:from>
      <cdr:x>0.10833</cdr:x>
      <cdr:y>0.02849</cdr:y>
    </cdr:from>
    <cdr:to>
      <cdr:x>0.46614</cdr:x>
      <cdr:y>0.18536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193800" y="212725"/>
          <a:ext cx="3943299" cy="11714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000" b="1"/>
            <a:t>Assumed Anthropogenic </a:t>
          </a:r>
        </a:p>
        <a:p xmlns:a="http://schemas.openxmlformats.org/drawingml/2006/main">
          <a:pPr algn="ctr"/>
          <a:r>
            <a:rPr lang="en-US" sz="2000" b="1"/>
            <a:t>CO2 Input to the Atmosphere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0.66119</cdr:x>
      <cdr:y>0.2194</cdr:y>
    </cdr:from>
    <cdr:to>
      <cdr:x>0.91789</cdr:x>
      <cdr:y>0.34184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286571" y="1638369"/>
          <a:ext cx="2828943" cy="91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solidFill>
                <a:srgbClr val="0070C0"/>
              </a:solidFill>
            </a:rPr>
            <a:t>Simple CO2 Budget Model</a:t>
          </a:r>
        </a:p>
      </cdr:txBody>
    </cdr:sp>
  </cdr:relSizeAnchor>
  <cdr:relSizeAnchor xmlns:cdr="http://schemas.openxmlformats.org/drawingml/2006/chartDrawing">
    <cdr:from>
      <cdr:x>0.48603</cdr:x>
      <cdr:y>0.12415</cdr:y>
    </cdr:from>
    <cdr:to>
      <cdr:x>0.74273</cdr:x>
      <cdr:y>0.2466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356263" y="927066"/>
          <a:ext cx="2828943" cy="91440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000" b="1">
              <a:solidFill>
                <a:srgbClr val="C00000"/>
              </a:solidFill>
            </a:rPr>
            <a:t>Mauna</a:t>
          </a:r>
          <a:r>
            <a:rPr lang="en-US" sz="2000" b="1" baseline="0">
              <a:solidFill>
                <a:srgbClr val="C00000"/>
              </a:solidFill>
            </a:rPr>
            <a:t> Loa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C00000"/>
              </a:solidFill>
            </a:rPr>
            <a:t>Observed CO2</a:t>
          </a:r>
          <a:endParaRPr lang="en-US" sz="2000" b="1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0.09853</cdr:x>
      <cdr:y>0.05102</cdr:y>
    </cdr:from>
    <cdr:to>
      <cdr:x>0.68971</cdr:x>
      <cdr:y>0.17347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85850" y="381000"/>
          <a:ext cx="6515099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2400" b="1"/>
            <a:t>Apparent</a:t>
          </a:r>
          <a:r>
            <a:rPr lang="en-US" sz="2400" b="1" baseline="0"/>
            <a:t> Fraction of Anthropogenic CO2 Emissions</a:t>
          </a:r>
        </a:p>
        <a:p xmlns:a="http://schemas.openxmlformats.org/drawingml/2006/main">
          <a:pPr algn="ctr"/>
          <a:r>
            <a:rPr lang="en-US" sz="2400" b="1" baseline="0"/>
            <a:t>Removed Each Year</a:t>
          </a:r>
          <a:endParaRPr lang="en-US" sz="2400" b="1"/>
        </a:p>
      </cdr:txBody>
    </cdr:sp>
  </cdr:relSizeAnchor>
  <cdr:relSizeAnchor xmlns:cdr="http://schemas.openxmlformats.org/drawingml/2006/chartDrawing">
    <cdr:from>
      <cdr:x>0.71219</cdr:x>
      <cdr:y>0.68495</cdr:y>
    </cdr:from>
    <cdr:to>
      <cdr:x>0.96456</cdr:x>
      <cdr:y>0.86352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848600" y="5114925"/>
          <a:ext cx="2781300" cy="1333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Simple Model Captures</a:t>
          </a:r>
          <a:r>
            <a:rPr lang="en-US" sz="2000" b="1" baseline="0"/>
            <a:t> </a:t>
          </a:r>
        </a:p>
        <a:p xmlns:a="http://schemas.openxmlformats.org/drawingml/2006/main">
          <a:pPr algn="ctr"/>
          <a:r>
            <a:rPr lang="en-US" sz="2000" b="1" baseline="0"/>
            <a:t>the Increasing Fraction of </a:t>
          </a:r>
        </a:p>
        <a:p xmlns:a="http://schemas.openxmlformats.org/drawingml/2006/main">
          <a:pPr algn="ctr"/>
          <a:r>
            <a:rPr lang="en-US" sz="2000" b="1" baseline="0"/>
            <a:t>Anthro CO2 Emissions</a:t>
          </a:r>
        </a:p>
        <a:p xmlns:a="http://schemas.openxmlformats.org/drawingml/2006/main">
          <a:pPr algn="ctr"/>
          <a:r>
            <a:rPr lang="en-US" sz="2000" b="1" baseline="0"/>
            <a:t>Removed over Time</a:t>
          </a:r>
          <a:endParaRPr lang="en-US" sz="2000" b="1"/>
        </a:p>
      </cdr:txBody>
    </cdr:sp>
  </cdr:relSizeAnchor>
  <cdr:relSizeAnchor xmlns:cdr="http://schemas.openxmlformats.org/drawingml/2006/chartDrawing">
    <cdr:from>
      <cdr:x>0.80601</cdr:x>
      <cdr:y>0.48136</cdr:y>
    </cdr:from>
    <cdr:to>
      <cdr:x>0.84438</cdr:x>
      <cdr:y>0.68687</cdr:y>
    </cdr:to>
    <cdr:sp macro="" textlink="">
      <cdr:nvSpPr>
        <cdr:cNvPr id="8" name="Right Arrow 7"/>
        <cdr:cNvSpPr/>
      </cdr:nvSpPr>
      <cdr:spPr>
        <a:xfrm xmlns:a="http://schemas.openxmlformats.org/drawingml/2006/main" rot="16200000">
          <a:off x="8326698" y="4150536"/>
          <a:ext cx="1534695" cy="422841"/>
        </a:xfrm>
        <a:prstGeom xmlns:a="http://schemas.openxmlformats.org/drawingml/2006/main" prst="rightArrow">
          <a:avLst/>
        </a:prstGeom>
        <a:solidFill xmlns:a="http://schemas.openxmlformats.org/drawingml/2006/main">
          <a:schemeClr val="bg1">
            <a:lumMod val="75000"/>
            <a:alpha val="65000"/>
          </a:scheme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0.29818</cdr:x>
      <cdr:y>0.41455</cdr:y>
    </cdr:from>
    <cdr:to>
      <cdr:x>0.55488</cdr:x>
      <cdr:y>0.53699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86117" y="3095660"/>
          <a:ext cx="2828943" cy="91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solidFill>
                <a:srgbClr val="0070C0"/>
              </a:solidFill>
            </a:rPr>
            <a:t>Simple CO2 Budget Model</a:t>
          </a:r>
        </a:p>
      </cdr:txBody>
    </cdr:sp>
  </cdr:relSizeAnchor>
  <cdr:relSizeAnchor xmlns:cdr="http://schemas.openxmlformats.org/drawingml/2006/chartDrawing">
    <cdr:from>
      <cdr:x>0.53011</cdr:x>
      <cdr:y>0.48639</cdr:y>
    </cdr:from>
    <cdr:to>
      <cdr:x>0.78681</cdr:x>
      <cdr:y>0.60884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842003" y="3632187"/>
          <a:ext cx="2828944" cy="91440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000" b="1">
              <a:solidFill>
                <a:srgbClr val="C00000"/>
              </a:solidFill>
            </a:rPr>
            <a:t>Mauna</a:t>
          </a:r>
          <a:r>
            <a:rPr lang="en-US" sz="2000" b="1" baseline="0">
              <a:solidFill>
                <a:srgbClr val="C00000"/>
              </a:solidFill>
            </a:rPr>
            <a:t> Loa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C00000"/>
              </a:solidFill>
            </a:rPr>
            <a:t>Observed CO2</a:t>
          </a:r>
          <a:endParaRPr lang="en-US" sz="2000" b="1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0.535</cdr:x>
      <cdr:y>0.22704</cdr:y>
    </cdr:from>
    <cdr:to>
      <cdr:x>0.68885</cdr:x>
      <cdr:y>0.34949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95975" y="1695450"/>
          <a:ext cx="16954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Pinatubo </a:t>
          </a:r>
        </a:p>
        <a:p xmlns:a="http://schemas.openxmlformats.org/drawingml/2006/main">
          <a:pPr algn="ctr"/>
          <a:r>
            <a:rPr lang="en-US" sz="2000" b="1"/>
            <a:t>Eruption</a:t>
          </a:r>
        </a:p>
      </cdr:txBody>
    </cdr:sp>
  </cdr:relSizeAnchor>
  <cdr:relSizeAnchor xmlns:cdr="http://schemas.openxmlformats.org/drawingml/2006/chartDrawing">
    <cdr:from>
      <cdr:x>0.60328</cdr:x>
      <cdr:y>0.33418</cdr:y>
    </cdr:from>
    <cdr:to>
      <cdr:x>0.60328</cdr:x>
      <cdr:y>0.46811</cdr:y>
    </cdr:to>
    <cdr:cxnSp macro="">
      <cdr:nvCxnSpPr>
        <cdr:cNvPr id="5" name="Straight Arrow Connector 4"/>
        <cdr:cNvCxnSpPr/>
      </cdr:nvCxnSpPr>
      <cdr:spPr>
        <a:xfrm xmlns:a="http://schemas.openxmlformats.org/drawingml/2006/main">
          <a:off x="6648450" y="2495550"/>
          <a:ext cx="0" cy="1000125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0.07262</cdr:x>
      <cdr:y>0.0478</cdr:y>
    </cdr:from>
    <cdr:to>
      <cdr:x>0.43482</cdr:x>
      <cdr:y>0.23136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0575" y="238125"/>
          <a:ext cx="39433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Model minus Observations</a:t>
          </a:r>
        </a:p>
        <a:p xmlns:a="http://schemas.openxmlformats.org/drawingml/2006/main">
          <a:pPr algn="ctr"/>
          <a:r>
            <a:rPr lang="en-US" sz="2000" b="1"/>
            <a:t>Atmospheric</a:t>
          </a:r>
          <a:r>
            <a:rPr lang="en-US" sz="2000" b="1" baseline="0"/>
            <a:t> CO2 Concentration</a:t>
          </a:r>
          <a:endParaRPr lang="en-US" sz="2000" b="1"/>
        </a:p>
      </cdr:txBody>
    </cdr:sp>
  </cdr:relSizeAnchor>
  <cdr:relSizeAnchor xmlns:cdr="http://schemas.openxmlformats.org/drawingml/2006/chartDrawing">
    <cdr:from>
      <cdr:x>0.54506</cdr:x>
      <cdr:y>0.61377</cdr:y>
    </cdr:from>
    <cdr:to>
      <cdr:x>0.54506</cdr:x>
      <cdr:y>0.7782</cdr:y>
    </cdr:to>
    <cdr:cxnSp macro="">
      <cdr:nvCxnSpPr>
        <cdr:cNvPr id="4" name="Straight Arrow Connector 3"/>
        <cdr:cNvCxnSpPr/>
      </cdr:nvCxnSpPr>
      <cdr:spPr>
        <a:xfrm xmlns:a="http://schemas.openxmlformats.org/drawingml/2006/main" flipV="1">
          <a:off x="5934075" y="3057526"/>
          <a:ext cx="1" cy="819149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0.47682</cdr:x>
      <cdr:y>0.7304</cdr:y>
    </cdr:from>
    <cdr:to>
      <cdr:x>0.62292</cdr:x>
      <cdr:y>0.88337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191125" y="3638550"/>
          <a:ext cx="1590676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2400" b="1"/>
            <a:t>Pinatubo</a:t>
          </a:r>
        </a:p>
      </cdr:txBody>
    </cdr:sp>
  </cdr:relSizeAnchor>
  <cdr:relSizeAnchor xmlns:cdr="http://schemas.openxmlformats.org/drawingml/2006/chartDrawing">
    <cdr:from>
      <cdr:x>0.40362</cdr:x>
      <cdr:y>0.41683</cdr:y>
    </cdr:from>
    <cdr:to>
      <cdr:x>0.4042</cdr:x>
      <cdr:y>0.66794</cdr:y>
    </cdr:to>
    <cdr:cxnSp macro="">
      <cdr:nvCxnSpPr>
        <cdr:cNvPr id="8" name="Straight Arrow Connector 7"/>
        <cdr:cNvCxnSpPr/>
      </cdr:nvCxnSpPr>
      <cdr:spPr>
        <a:xfrm xmlns:a="http://schemas.openxmlformats.org/drawingml/2006/main" flipH="1">
          <a:off x="4394201" y="2076450"/>
          <a:ext cx="6349" cy="1250951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0.32575</cdr:x>
      <cdr:y>0.3194</cdr:y>
    </cdr:from>
    <cdr:to>
      <cdr:x>0.50394</cdr:x>
      <cdr:y>0.4578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546475" y="2038350"/>
          <a:ext cx="1939925" cy="883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400" b="1"/>
            <a:t>El Chichon </a:t>
          </a:r>
        </a:p>
      </cdr:txBody>
    </cdr:sp>
  </cdr:relSizeAnchor>
  <cdr:relSizeAnchor xmlns:cdr="http://schemas.openxmlformats.org/drawingml/2006/chartDrawing">
    <cdr:from>
      <cdr:x>0.10703</cdr:x>
      <cdr:y>0.54739</cdr:y>
    </cdr:from>
    <cdr:to>
      <cdr:x>0.10761</cdr:x>
      <cdr:y>0.79851</cdr:y>
    </cdr:to>
    <cdr:cxnSp macro="">
      <cdr:nvCxnSpPr>
        <cdr:cNvPr id="12" name="Straight Arrow Connector 11"/>
        <cdr:cNvCxnSpPr/>
      </cdr:nvCxnSpPr>
      <cdr:spPr>
        <a:xfrm xmlns:a="http://schemas.openxmlformats.org/drawingml/2006/main" flipH="1">
          <a:off x="1165225" y="3493332"/>
          <a:ext cx="6349" cy="1602556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0.04579</cdr:x>
      <cdr:y>0.45224</cdr:y>
    </cdr:from>
    <cdr:to>
      <cdr:x>0.17935</cdr:x>
      <cdr:y>0.55877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98476" y="2886074"/>
          <a:ext cx="1454150" cy="679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400" b="1"/>
            <a:t>Agung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0.07262</cdr:x>
      <cdr:y>0.0478</cdr:y>
    </cdr:from>
    <cdr:to>
      <cdr:x>0.43482</cdr:x>
      <cdr:y>0.23136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0575" y="238125"/>
          <a:ext cx="39433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Model minus Observations</a:t>
          </a:r>
        </a:p>
        <a:p xmlns:a="http://schemas.openxmlformats.org/drawingml/2006/main">
          <a:pPr algn="ctr"/>
          <a:r>
            <a:rPr lang="en-US" sz="2000" b="1"/>
            <a:t>Atmospheric</a:t>
          </a:r>
          <a:r>
            <a:rPr lang="en-US" sz="2000" b="1" baseline="0"/>
            <a:t> CO2 Concentration</a:t>
          </a:r>
          <a:endParaRPr lang="en-US" sz="2000" b="1"/>
        </a:p>
      </cdr:txBody>
    </cdr:sp>
  </cdr:relSizeAnchor>
  <cdr:relSizeAnchor xmlns:cdr="http://schemas.openxmlformats.org/drawingml/2006/chartDrawing">
    <cdr:from>
      <cdr:x>0.54506</cdr:x>
      <cdr:y>0.61377</cdr:y>
    </cdr:from>
    <cdr:to>
      <cdr:x>0.54506</cdr:x>
      <cdr:y>0.7782</cdr:y>
    </cdr:to>
    <cdr:cxnSp macro="">
      <cdr:nvCxnSpPr>
        <cdr:cNvPr id="4" name="Straight Arrow Connector 3"/>
        <cdr:cNvCxnSpPr/>
      </cdr:nvCxnSpPr>
      <cdr:spPr>
        <a:xfrm xmlns:a="http://schemas.openxmlformats.org/drawingml/2006/main" flipV="1">
          <a:off x="5934075" y="3057526"/>
          <a:ext cx="1" cy="819149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0.47682</cdr:x>
      <cdr:y>0.7304</cdr:y>
    </cdr:from>
    <cdr:to>
      <cdr:x>0.62292</cdr:x>
      <cdr:y>0.88337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191125" y="3638550"/>
          <a:ext cx="1590676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2400" b="1"/>
            <a:t>Pinatubo</a:t>
          </a:r>
        </a:p>
      </cdr:txBody>
    </cdr:sp>
  </cdr:relSizeAnchor>
  <cdr:relSizeAnchor xmlns:cdr="http://schemas.openxmlformats.org/drawingml/2006/chartDrawing">
    <cdr:from>
      <cdr:x>0.40362</cdr:x>
      <cdr:y>0.41683</cdr:y>
    </cdr:from>
    <cdr:to>
      <cdr:x>0.4042</cdr:x>
      <cdr:y>0.66794</cdr:y>
    </cdr:to>
    <cdr:cxnSp macro="">
      <cdr:nvCxnSpPr>
        <cdr:cNvPr id="8" name="Straight Arrow Connector 7"/>
        <cdr:cNvCxnSpPr/>
      </cdr:nvCxnSpPr>
      <cdr:spPr>
        <a:xfrm xmlns:a="http://schemas.openxmlformats.org/drawingml/2006/main" flipH="1">
          <a:off x="4394201" y="2076450"/>
          <a:ext cx="6349" cy="1250951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0.32575</cdr:x>
      <cdr:y>0.3194</cdr:y>
    </cdr:from>
    <cdr:to>
      <cdr:x>0.50394</cdr:x>
      <cdr:y>0.4578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546475" y="2038350"/>
          <a:ext cx="1939925" cy="883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400" b="1"/>
            <a:t>El Chichon </a:t>
          </a:r>
        </a:p>
      </cdr:txBody>
    </cdr:sp>
  </cdr:relSizeAnchor>
  <cdr:relSizeAnchor xmlns:cdr="http://schemas.openxmlformats.org/drawingml/2006/chartDrawing">
    <cdr:from>
      <cdr:x>0.10703</cdr:x>
      <cdr:y>0.54739</cdr:y>
    </cdr:from>
    <cdr:to>
      <cdr:x>0.10761</cdr:x>
      <cdr:y>0.79851</cdr:y>
    </cdr:to>
    <cdr:cxnSp macro="">
      <cdr:nvCxnSpPr>
        <cdr:cNvPr id="12" name="Straight Arrow Connector 11"/>
        <cdr:cNvCxnSpPr/>
      </cdr:nvCxnSpPr>
      <cdr:spPr>
        <a:xfrm xmlns:a="http://schemas.openxmlformats.org/drawingml/2006/main" flipH="1">
          <a:off x="1165225" y="3493332"/>
          <a:ext cx="6349" cy="1602556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0.04579</cdr:x>
      <cdr:y>0.45224</cdr:y>
    </cdr:from>
    <cdr:to>
      <cdr:x>0.17935</cdr:x>
      <cdr:y>0.55877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98476" y="2886074"/>
          <a:ext cx="1454150" cy="679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400" b="1"/>
            <a:t>Agung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encer/Documents/MEI-Index-through-Nov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2">
          <cell r="AF102">
            <v>0.51783333333333326</v>
          </cell>
        </row>
        <row r="103">
          <cell r="AF103">
            <v>-9.158333333333335E-2</v>
          </cell>
        </row>
        <row r="104">
          <cell r="AF104">
            <v>-0.26383333333333331</v>
          </cell>
        </row>
        <row r="105">
          <cell r="AF105">
            <v>-0.55266666666666664</v>
          </cell>
        </row>
        <row r="106">
          <cell r="AF106">
            <v>-0.6918333333333333</v>
          </cell>
        </row>
        <row r="107">
          <cell r="AF107">
            <v>0.33966666666666662</v>
          </cell>
        </row>
        <row r="108">
          <cell r="AF108">
            <v>-0.91274999999999995</v>
          </cell>
        </row>
        <row r="109">
          <cell r="AF109">
            <v>1.0845</v>
          </cell>
        </row>
        <row r="110">
          <cell r="AF110">
            <v>-0.3419166666666667</v>
          </cell>
        </row>
        <row r="111">
          <cell r="AF111">
            <v>-0.54666666666666675</v>
          </cell>
        </row>
        <row r="112">
          <cell r="AF112">
            <v>0.13941666666666666</v>
          </cell>
        </row>
        <row r="113">
          <cell r="AF113">
            <v>0.41375000000000001</v>
          </cell>
        </row>
        <row r="114">
          <cell r="AF114">
            <v>-1.1460833333333336</v>
          </cell>
        </row>
        <row r="115">
          <cell r="AF115">
            <v>-0.98549999999999993</v>
          </cell>
        </row>
        <row r="116">
          <cell r="AF116">
            <v>1.3536666666666666</v>
          </cell>
        </row>
        <row r="117">
          <cell r="AF117">
            <v>-1.4165833333333335</v>
          </cell>
        </row>
        <row r="118">
          <cell r="AF118">
            <v>-0.81958333333333344</v>
          </cell>
        </row>
        <row r="119">
          <cell r="AF119">
            <v>-1.4883333333333333</v>
          </cell>
        </row>
        <row r="120">
          <cell r="AF120">
            <v>0.46633333333333332</v>
          </cell>
        </row>
        <row r="121">
          <cell r="AF121">
            <v>0.72591666666666665</v>
          </cell>
        </row>
        <row r="122">
          <cell r="AF122">
            <v>-1.2499999999999997E-2</v>
          </cell>
        </row>
        <row r="123">
          <cell r="AF123">
            <v>0.65333333333333321</v>
          </cell>
        </row>
        <row r="124">
          <cell r="AF124">
            <v>0.37625000000000003</v>
          </cell>
        </row>
        <row r="125">
          <cell r="AF125">
            <v>-9.6666666666666637E-3</v>
          </cell>
        </row>
        <row r="126">
          <cell r="AF126">
            <v>2.0661666666666667</v>
          </cell>
        </row>
        <row r="127">
          <cell r="AF127">
            <v>0.6319999999999999</v>
          </cell>
        </row>
        <row r="128">
          <cell r="AF128">
            <v>-0.28541666666666665</v>
          </cell>
        </row>
        <row r="129">
          <cell r="AF129">
            <v>-0.24500000000000002</v>
          </cell>
        </row>
        <row r="130">
          <cell r="AF130">
            <v>0.995</v>
          </cell>
        </row>
        <row r="131">
          <cell r="AF131">
            <v>1.3874166666666665</v>
          </cell>
        </row>
        <row r="132">
          <cell r="AF132">
            <v>-1.0458333333333334</v>
          </cell>
        </row>
        <row r="133">
          <cell r="AF133">
            <v>5.7500000000000285E-3</v>
          </cell>
        </row>
        <row r="134">
          <cell r="AF134">
            <v>0.35925000000000001</v>
          </cell>
        </row>
        <row r="135">
          <cell r="AF135">
            <v>1.3291666666666666</v>
          </cell>
        </row>
        <row r="136">
          <cell r="AF136">
            <v>0.98716666666666664</v>
          </cell>
        </row>
        <row r="137">
          <cell r="AF137">
            <v>0.8696666666666667</v>
          </cell>
        </row>
        <row r="138">
          <cell r="AF138">
            <v>0.94499999999999995</v>
          </cell>
        </row>
        <row r="139">
          <cell r="AF139">
            <v>-0.21358333333333332</v>
          </cell>
        </row>
        <row r="140">
          <cell r="AF140">
            <v>-0.21641666666666662</v>
          </cell>
        </row>
        <row r="141">
          <cell r="AF141">
            <v>2.507166666666667</v>
          </cell>
        </row>
        <row r="142">
          <cell r="AF142">
            <v>-0.31808333333333333</v>
          </cell>
        </row>
        <row r="143">
          <cell r="AF143">
            <v>-0.83916666666666673</v>
          </cell>
        </row>
        <row r="144">
          <cell r="AF144">
            <v>-0.30725000000000002</v>
          </cell>
        </row>
        <row r="145">
          <cell r="AF145">
            <v>1.1916666666666678E-2</v>
          </cell>
        </row>
        <row r="146">
          <cell r="AF146">
            <v>0.85583333333333345</v>
          </cell>
        </row>
        <row r="147">
          <cell r="AF147">
            <v>0.30941666666666667</v>
          </cell>
        </row>
        <row r="148">
          <cell r="AF148">
            <v>0.61774999999999991</v>
          </cell>
        </row>
        <row r="149">
          <cell r="AF149">
            <v>-3.4666666666666686E-2</v>
          </cell>
        </row>
        <row r="150">
          <cell r="AF150">
            <v>0.64033333333333331</v>
          </cell>
        </row>
        <row r="151">
          <cell r="AF151">
            <v>-0.83591666666666675</v>
          </cell>
        </row>
        <row r="152">
          <cell r="AF152">
            <v>-0.42599999999999999</v>
          </cell>
        </row>
        <row r="153">
          <cell r="AF153">
            <v>0.99791666666666667</v>
          </cell>
        </row>
        <row r="154">
          <cell r="AF154">
            <v>-1.2795000000000001</v>
          </cell>
        </row>
        <row r="155">
          <cell r="AF155">
            <v>-0.5365833333333333</v>
          </cell>
        </row>
        <row r="156">
          <cell r="AF156">
            <v>0.33783333333333337</v>
          </cell>
        </row>
        <row r="157">
          <cell r="AF157">
            <v>-0.10225000000000001</v>
          </cell>
        </row>
        <row r="158">
          <cell r="AF158">
            <v>0.71733333333333338</v>
          </cell>
        </row>
        <row r="159">
          <cell r="AF159">
            <v>2.1257500000000005</v>
          </cell>
        </row>
        <row r="160">
          <cell r="AF160">
            <v>0.25591666666666663</v>
          </cell>
        </row>
        <row r="161">
          <cell r="AF161">
            <v>-0.10383333333333332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89"/>
  <sheetViews>
    <sheetView tabSelected="1" topLeftCell="B31" workbookViewId="0">
      <selection activeCell="M31" sqref="M31"/>
    </sheetView>
  </sheetViews>
  <sheetFormatPr defaultRowHeight="15" x14ac:dyDescent="0.25"/>
  <cols>
    <col min="1" max="1" width="7.28515625" customWidth="1"/>
    <col min="2" max="2" width="11.5703125" customWidth="1"/>
    <col min="3" max="3" width="13.140625" style="6" customWidth="1"/>
    <col min="4" max="4" width="11.28515625" customWidth="1"/>
    <col min="5" max="5" width="16.28515625" customWidth="1"/>
    <col min="6" max="6" width="11.85546875" style="12" customWidth="1"/>
    <col min="7" max="9" width="9.5703125" style="1" customWidth="1"/>
    <col min="11" max="11" width="9.140625" style="12"/>
  </cols>
  <sheetData>
    <row r="1" spans="1:42" x14ac:dyDescent="0.25">
      <c r="B1" t="s">
        <v>1</v>
      </c>
      <c r="C1" s="5" t="s">
        <v>39</v>
      </c>
      <c r="D1" s="3" t="s">
        <v>38</v>
      </c>
      <c r="E1" s="3" t="s">
        <v>19</v>
      </c>
      <c r="F1" s="11" t="s">
        <v>4</v>
      </c>
      <c r="N1" t="s">
        <v>13</v>
      </c>
    </row>
    <row r="2" spans="1:42" x14ac:dyDescent="0.25">
      <c r="B2" s="2" t="s">
        <v>9</v>
      </c>
      <c r="C2" s="5" t="s">
        <v>10</v>
      </c>
      <c r="D2" s="3" t="s">
        <v>6</v>
      </c>
      <c r="E2" s="3" t="s">
        <v>40</v>
      </c>
      <c r="F2" s="11" t="s">
        <v>5</v>
      </c>
      <c r="N2" t="s">
        <v>14</v>
      </c>
    </row>
    <row r="3" spans="1:42" x14ac:dyDescent="0.25">
      <c r="B3" t="s">
        <v>0</v>
      </c>
      <c r="C3" s="5" t="s">
        <v>3</v>
      </c>
      <c r="E3" s="4" t="s">
        <v>36</v>
      </c>
      <c r="F3" s="16">
        <v>2.3300000000000001E-2</v>
      </c>
      <c r="G3" s="9" t="s">
        <v>37</v>
      </c>
      <c r="N3" t="s">
        <v>15</v>
      </c>
    </row>
    <row r="4" spans="1:42" x14ac:dyDescent="0.25">
      <c r="B4" t="s">
        <v>2</v>
      </c>
      <c r="C4" s="5" t="s">
        <v>2</v>
      </c>
      <c r="E4" s="17">
        <v>0.47</v>
      </c>
      <c r="F4" s="16">
        <v>295.10000000000002</v>
      </c>
      <c r="G4" s="9" t="s">
        <v>35</v>
      </c>
      <c r="N4" s="8">
        <f>STDEV(N$214:N$273)</f>
        <v>0.91630901285871524</v>
      </c>
      <c r="AO4" t="s">
        <v>8</v>
      </c>
      <c r="AP4" t="s">
        <v>7</v>
      </c>
    </row>
    <row r="5" spans="1:42" x14ac:dyDescent="0.25">
      <c r="A5">
        <v>1750</v>
      </c>
      <c r="B5">
        <v>3</v>
      </c>
      <c r="C5" s="6">
        <f>B5*0.000469</f>
        <v>1.407E-3</v>
      </c>
      <c r="D5" s="6">
        <f>(F4-$F$4)*$F$3</f>
        <v>0</v>
      </c>
      <c r="E5" s="6"/>
      <c r="F5" s="13">
        <f>F4+C5-D5+$E$4*E5</f>
        <v>295.10140699999999</v>
      </c>
      <c r="G5" s="10">
        <f>D5/C5</f>
        <v>0</v>
      </c>
      <c r="H5" s="10"/>
      <c r="I5" s="10"/>
    </row>
    <row r="6" spans="1:42" x14ac:dyDescent="0.25">
      <c r="A6">
        <v>1751</v>
      </c>
      <c r="B6">
        <v>3</v>
      </c>
      <c r="C6" s="6">
        <f t="shared" ref="C6:C69" si="0">B6*0.000469</f>
        <v>1.407E-3</v>
      </c>
      <c r="D6" s="6">
        <f t="shared" ref="D6:D69" si="1">(F5-$F$4)*$F$3</f>
        <v>3.2783099999346634E-5</v>
      </c>
      <c r="E6" s="6"/>
      <c r="F6" s="13">
        <f t="shared" ref="F6:F69" si="2">F5+C6-D6+$E$4*E6</f>
        <v>295.10278121689998</v>
      </c>
      <c r="G6" s="10">
        <f t="shared" ref="G6:G69" si="3">D6/C6</f>
        <v>2.329999999953563E-2</v>
      </c>
      <c r="H6" s="10"/>
      <c r="I6" s="10"/>
      <c r="N6" t="s">
        <v>17</v>
      </c>
      <c r="AO6">
        <v>0</v>
      </c>
      <c r="AP6">
        <v>1</v>
      </c>
    </row>
    <row r="7" spans="1:42" x14ac:dyDescent="0.25">
      <c r="A7">
        <v>1752</v>
      </c>
      <c r="B7">
        <v>3</v>
      </c>
      <c r="C7" s="6">
        <f t="shared" si="0"/>
        <v>1.407E-3</v>
      </c>
      <c r="D7" s="6">
        <f t="shared" si="1"/>
        <v>6.4802353769107413E-5</v>
      </c>
      <c r="E7" s="6"/>
      <c r="F7" s="13">
        <f t="shared" si="2"/>
        <v>295.10412341454617</v>
      </c>
      <c r="G7" s="10">
        <f t="shared" si="3"/>
        <v>4.605710999936561E-2</v>
      </c>
      <c r="H7" s="10"/>
      <c r="I7" s="10"/>
      <c r="N7" t="s">
        <v>18</v>
      </c>
      <c r="AO7">
        <v>1</v>
      </c>
      <c r="AP7">
        <f>0.72*AP6</f>
        <v>0.72</v>
      </c>
    </row>
    <row r="8" spans="1:42" x14ac:dyDescent="0.25">
      <c r="A8">
        <v>1753</v>
      </c>
      <c r="B8">
        <v>3</v>
      </c>
      <c r="C8" s="6">
        <f t="shared" si="0"/>
        <v>1.407E-3</v>
      </c>
      <c r="D8" s="6">
        <f t="shared" si="1"/>
        <v>9.6075558925133475E-5</v>
      </c>
      <c r="E8" s="6"/>
      <c r="F8" s="13">
        <f t="shared" si="2"/>
        <v>295.10543433898721</v>
      </c>
      <c r="G8" s="10">
        <f t="shared" si="3"/>
        <v>6.8283979335560394E-2</v>
      </c>
      <c r="H8" s="10"/>
      <c r="I8" s="10"/>
      <c r="N8" s="8">
        <f>AVERAGE(N$214:N$273)</f>
        <v>0.54754896158139554</v>
      </c>
      <c r="AO8">
        <v>2</v>
      </c>
      <c r="AP8">
        <f t="shared" ref="AP8:AP17" si="4">0.72*AP7</f>
        <v>0.51839999999999997</v>
      </c>
    </row>
    <row r="9" spans="1:42" x14ac:dyDescent="0.25">
      <c r="A9">
        <v>1754</v>
      </c>
      <c r="B9">
        <v>3</v>
      </c>
      <c r="C9" s="6">
        <f t="shared" si="0"/>
        <v>1.407E-3</v>
      </c>
      <c r="D9" s="6">
        <f t="shared" si="1"/>
        <v>1.2662009840143468E-4</v>
      </c>
      <c r="E9" s="6"/>
      <c r="F9" s="13">
        <f t="shared" si="2"/>
        <v>295.10671471888878</v>
      </c>
      <c r="G9" s="10">
        <f t="shared" si="3"/>
        <v>8.9992962616513628E-2</v>
      </c>
      <c r="H9" s="10"/>
      <c r="I9" s="10"/>
      <c r="N9" t="s">
        <v>20</v>
      </c>
      <c r="AO9">
        <v>3</v>
      </c>
      <c r="AP9">
        <f t="shared" si="4"/>
        <v>0.37324799999999997</v>
      </c>
    </row>
    <row r="10" spans="1:42" x14ac:dyDescent="0.25">
      <c r="A10">
        <v>1755</v>
      </c>
      <c r="B10">
        <v>3</v>
      </c>
      <c r="C10" s="6">
        <f t="shared" si="0"/>
        <v>1.407E-3</v>
      </c>
      <c r="D10" s="6">
        <f t="shared" si="1"/>
        <v>1.5645295010808128E-4</v>
      </c>
      <c r="E10" s="6"/>
      <c r="F10" s="13">
        <f t="shared" si="2"/>
        <v>295.10796526593867</v>
      </c>
      <c r="G10" s="10">
        <f t="shared" si="3"/>
        <v>0.11119612658712244</v>
      </c>
      <c r="H10" s="10"/>
      <c r="I10" s="10"/>
      <c r="N10" s="2" t="s">
        <v>21</v>
      </c>
      <c r="AO10">
        <v>4</v>
      </c>
      <c r="AP10">
        <f t="shared" si="4"/>
        <v>0.26873855999999996</v>
      </c>
    </row>
    <row r="11" spans="1:42" x14ac:dyDescent="0.25">
      <c r="A11">
        <v>1756</v>
      </c>
      <c r="B11">
        <v>3</v>
      </c>
      <c r="C11" s="6">
        <f t="shared" si="0"/>
        <v>1.407E-3</v>
      </c>
      <c r="D11" s="6">
        <f t="shared" si="1"/>
        <v>1.8559069637057065E-4</v>
      </c>
      <c r="E11" s="6"/>
      <c r="F11" s="13">
        <f t="shared" si="2"/>
        <v>295.10918667524226</v>
      </c>
      <c r="G11" s="10">
        <f t="shared" si="3"/>
        <v>0.13190525683764795</v>
      </c>
      <c r="H11" s="10"/>
      <c r="I11" s="10"/>
      <c r="N11" s="15">
        <f>CORREL(I215:I273,M215:M273)</f>
        <v>0.66699330882023122</v>
      </c>
      <c r="AO11">
        <v>5</v>
      </c>
      <c r="AP11">
        <f t="shared" si="4"/>
        <v>0.19349176319999997</v>
      </c>
    </row>
    <row r="12" spans="1:42" x14ac:dyDescent="0.25">
      <c r="A12">
        <v>1757</v>
      </c>
      <c r="B12">
        <v>3</v>
      </c>
      <c r="C12" s="6">
        <f t="shared" si="0"/>
        <v>1.407E-3</v>
      </c>
      <c r="D12" s="6">
        <f t="shared" si="1"/>
        <v>2.1404953314403772E-4</v>
      </c>
      <c r="E12" s="6"/>
      <c r="F12" s="13">
        <f t="shared" si="2"/>
        <v>295.11037962570907</v>
      </c>
      <c r="G12" s="10">
        <f t="shared" si="3"/>
        <v>0.15213186435254991</v>
      </c>
      <c r="H12" s="10"/>
      <c r="I12" s="10"/>
      <c r="L12" s="2" t="s">
        <v>30</v>
      </c>
      <c r="M12" s="2" t="s">
        <v>31</v>
      </c>
      <c r="AO12">
        <v>6</v>
      </c>
      <c r="AP12">
        <f t="shared" si="4"/>
        <v>0.13931406950399997</v>
      </c>
    </row>
    <row r="13" spans="1:42" x14ac:dyDescent="0.25">
      <c r="A13">
        <v>1758</v>
      </c>
      <c r="B13">
        <v>3</v>
      </c>
      <c r="C13" s="6">
        <f t="shared" si="0"/>
        <v>1.407E-3</v>
      </c>
      <c r="D13" s="6">
        <f t="shared" si="1"/>
        <v>2.4184527902085053E-4</v>
      </c>
      <c r="E13" s="6"/>
      <c r="F13" s="13">
        <f t="shared" si="2"/>
        <v>295.11154478043005</v>
      </c>
      <c r="G13" s="10">
        <f t="shared" si="3"/>
        <v>0.17188719191247373</v>
      </c>
      <c r="H13" s="10"/>
      <c r="I13" s="10"/>
      <c r="L13" s="3" t="s">
        <v>34</v>
      </c>
      <c r="M13">
        <v>0.64400000000000002</v>
      </c>
      <c r="AO13">
        <v>7</v>
      </c>
      <c r="AP13">
        <f t="shared" si="4"/>
        <v>0.10030613004287997</v>
      </c>
    </row>
    <row r="14" spans="1:42" x14ac:dyDescent="0.25">
      <c r="A14">
        <v>1759</v>
      </c>
      <c r="B14">
        <v>3</v>
      </c>
      <c r="C14" s="6">
        <f t="shared" si="0"/>
        <v>1.407E-3</v>
      </c>
      <c r="D14" s="6">
        <f t="shared" si="1"/>
        <v>2.6899338401967156E-4</v>
      </c>
      <c r="E14" s="6"/>
      <c r="F14" s="13">
        <f t="shared" si="2"/>
        <v>295.11268278704603</v>
      </c>
      <c r="G14" s="10">
        <f t="shared" si="3"/>
        <v>0.19118222034091795</v>
      </c>
      <c r="H14" s="10"/>
      <c r="I14" s="10"/>
      <c r="L14" s="3" t="s">
        <v>33</v>
      </c>
      <c r="M14">
        <v>0.66300000000000003</v>
      </c>
      <c r="AO14">
        <v>8</v>
      </c>
      <c r="AP14">
        <f t="shared" si="4"/>
        <v>7.2220413630873573E-2</v>
      </c>
    </row>
    <row r="15" spans="1:42" x14ac:dyDescent="0.25">
      <c r="A15">
        <v>1760</v>
      </c>
      <c r="B15">
        <v>3</v>
      </c>
      <c r="C15" s="6">
        <f t="shared" si="0"/>
        <v>1.407E-3</v>
      </c>
      <c r="D15" s="6">
        <f t="shared" si="1"/>
        <v>2.9550893817187785E-4</v>
      </c>
      <c r="E15" s="6"/>
      <c r="F15" s="13">
        <f t="shared" si="2"/>
        <v>295.11379427810783</v>
      </c>
      <c r="G15" s="10">
        <f t="shared" si="3"/>
        <v>0.21002767460687835</v>
      </c>
      <c r="H15" s="10"/>
      <c r="I15" s="10"/>
      <c r="L15" s="3" t="s">
        <v>32</v>
      </c>
      <c r="M15" s="10">
        <v>0.66700000000000004</v>
      </c>
      <c r="AO15">
        <v>9</v>
      </c>
      <c r="AP15">
        <f t="shared" si="4"/>
        <v>5.1998697814228972E-2</v>
      </c>
    </row>
    <row r="16" spans="1:42" x14ac:dyDescent="0.25">
      <c r="A16">
        <v>1761</v>
      </c>
      <c r="B16">
        <v>3</v>
      </c>
      <c r="C16" s="6">
        <f t="shared" si="0"/>
        <v>1.407E-3</v>
      </c>
      <c r="D16" s="6">
        <f t="shared" si="1"/>
        <v>3.2140667991196212E-4</v>
      </c>
      <c r="E16" s="6"/>
      <c r="F16" s="13">
        <f t="shared" si="2"/>
        <v>295.11487987142789</v>
      </c>
      <c r="G16" s="10">
        <f t="shared" si="3"/>
        <v>0.22843402978817492</v>
      </c>
      <c r="H16" s="10"/>
      <c r="I16" s="10"/>
      <c r="L16" s="3" t="s">
        <v>29</v>
      </c>
      <c r="M16" s="10">
        <v>0.65700000000000003</v>
      </c>
      <c r="AP16">
        <f t="shared" si="4"/>
        <v>3.7439062426244861E-2</v>
      </c>
    </row>
    <row r="17" spans="1:42" x14ac:dyDescent="0.25">
      <c r="A17">
        <v>1762</v>
      </c>
      <c r="B17">
        <v>3</v>
      </c>
      <c r="C17" s="6">
        <f t="shared" si="0"/>
        <v>1.407E-3</v>
      </c>
      <c r="D17" s="6">
        <f t="shared" si="1"/>
        <v>3.467010042692664E-4</v>
      </c>
      <c r="E17" s="6"/>
      <c r="F17" s="13">
        <f t="shared" si="2"/>
        <v>295.11594017042358</v>
      </c>
      <c r="G17" s="10">
        <f t="shared" si="3"/>
        <v>0.24641151689357951</v>
      </c>
      <c r="H17" s="10"/>
      <c r="I17" s="10"/>
      <c r="L17" s="3" t="s">
        <v>28</v>
      </c>
      <c r="M17" s="10">
        <v>0.63600000000000001</v>
      </c>
      <c r="AO17">
        <v>10</v>
      </c>
      <c r="AP17">
        <f t="shared" si="4"/>
        <v>2.6956124946896299E-2</v>
      </c>
    </row>
    <row r="18" spans="1:42" x14ac:dyDescent="0.25">
      <c r="A18">
        <v>1763</v>
      </c>
      <c r="B18">
        <v>3</v>
      </c>
      <c r="C18" s="6">
        <f t="shared" si="0"/>
        <v>1.407E-3</v>
      </c>
      <c r="D18" s="6">
        <f t="shared" si="1"/>
        <v>3.7140597086899452E-4</v>
      </c>
      <c r="E18" s="6"/>
      <c r="F18" s="13">
        <f t="shared" si="2"/>
        <v>295.11697576445266</v>
      </c>
      <c r="G18" s="10">
        <f t="shared" si="3"/>
        <v>0.26397012854939195</v>
      </c>
      <c r="H18" s="10"/>
      <c r="I18" s="10"/>
      <c r="L18" s="3" t="s">
        <v>27</v>
      </c>
      <c r="M18" s="10">
        <v>0.59899999999999998</v>
      </c>
    </row>
    <row r="19" spans="1:42" x14ac:dyDescent="0.25">
      <c r="A19">
        <v>1764</v>
      </c>
      <c r="B19">
        <v>3</v>
      </c>
      <c r="C19" s="6">
        <f t="shared" si="0"/>
        <v>1.407E-3</v>
      </c>
      <c r="D19" s="6">
        <f t="shared" si="1"/>
        <v>3.9553531174647675E-4</v>
      </c>
      <c r="E19" s="6"/>
      <c r="F19" s="13">
        <f t="shared" si="2"/>
        <v>295.11798722914091</v>
      </c>
      <c r="G19" s="10">
        <f t="shared" si="3"/>
        <v>0.28111962455328837</v>
      </c>
      <c r="H19" s="10"/>
      <c r="I19" s="10"/>
      <c r="L19" s="3" t="s">
        <v>26</v>
      </c>
      <c r="M19" s="10">
        <v>0.54</v>
      </c>
    </row>
    <row r="20" spans="1:42" x14ac:dyDescent="0.25">
      <c r="A20">
        <v>1765</v>
      </c>
      <c r="B20">
        <v>3</v>
      </c>
      <c r="C20" s="6">
        <f t="shared" si="0"/>
        <v>1.407E-3</v>
      </c>
      <c r="D20" s="6">
        <f t="shared" si="1"/>
        <v>4.1910243898263391E-4</v>
      </c>
      <c r="E20" s="6"/>
      <c r="F20" s="13">
        <f t="shared" si="2"/>
        <v>295.11897512670191</v>
      </c>
      <c r="G20" s="10">
        <f t="shared" si="3"/>
        <v>0.29786953730109017</v>
      </c>
      <c r="H20" s="10"/>
      <c r="I20" s="10"/>
      <c r="L20" s="3" t="s">
        <v>25</v>
      </c>
      <c r="M20" s="10">
        <v>0.44700000000000001</v>
      </c>
    </row>
    <row r="21" spans="1:42" x14ac:dyDescent="0.25">
      <c r="A21">
        <v>1766</v>
      </c>
      <c r="B21">
        <v>3</v>
      </c>
      <c r="C21" s="6">
        <f t="shared" si="0"/>
        <v>1.407E-3</v>
      </c>
      <c r="D21" s="6">
        <f t="shared" si="1"/>
        <v>4.4212045215401763E-4</v>
      </c>
      <c r="E21" s="6"/>
      <c r="F21" s="13">
        <f t="shared" si="2"/>
        <v>295.11994000624975</v>
      </c>
      <c r="G21" s="10">
        <f t="shared" si="3"/>
        <v>0.31422917708174669</v>
      </c>
      <c r="H21" s="10"/>
      <c r="I21" s="10"/>
      <c r="L21" s="3" t="s">
        <v>24</v>
      </c>
      <c r="M21" s="10">
        <v>0.37</v>
      </c>
    </row>
    <row r="22" spans="1:42" x14ac:dyDescent="0.25">
      <c r="A22">
        <v>1767</v>
      </c>
      <c r="B22">
        <v>3</v>
      </c>
      <c r="C22" s="6">
        <f t="shared" si="0"/>
        <v>1.407E-3</v>
      </c>
      <c r="D22" s="6">
        <f t="shared" si="1"/>
        <v>4.6460214561861905E-4</v>
      </c>
      <c r="E22" s="6"/>
      <c r="F22" s="13">
        <f t="shared" si="2"/>
        <v>295.12088240410412</v>
      </c>
      <c r="G22" s="10">
        <f t="shared" si="3"/>
        <v>0.33020763725559277</v>
      </c>
      <c r="H22" s="10"/>
      <c r="I22" s="10"/>
      <c r="L22" s="3" t="s">
        <v>23</v>
      </c>
      <c r="M22" s="10">
        <v>0.28699999999999998</v>
      </c>
    </row>
    <row r="23" spans="1:42" x14ac:dyDescent="0.25">
      <c r="A23">
        <v>1768</v>
      </c>
      <c r="B23">
        <v>3</v>
      </c>
      <c r="C23" s="6">
        <f t="shared" si="0"/>
        <v>1.407E-3</v>
      </c>
      <c r="D23" s="6">
        <f t="shared" si="1"/>
        <v>4.8656001562552548E-4</v>
      </c>
      <c r="E23" s="6"/>
      <c r="F23" s="13">
        <f t="shared" si="2"/>
        <v>295.12180284408845</v>
      </c>
      <c r="G23" s="10">
        <f t="shared" si="3"/>
        <v>0.34581379930740969</v>
      </c>
      <c r="H23" s="10"/>
      <c r="I23" s="10"/>
      <c r="L23" s="3" t="s">
        <v>22</v>
      </c>
      <c r="M23" s="10">
        <v>0.19900000000000001</v>
      </c>
    </row>
    <row r="24" spans="1:42" x14ac:dyDescent="0.25">
      <c r="A24">
        <v>1769</v>
      </c>
      <c r="B24">
        <v>3</v>
      </c>
      <c r="C24" s="6">
        <f t="shared" si="0"/>
        <v>1.407E-3</v>
      </c>
      <c r="D24" s="6">
        <f t="shared" si="1"/>
        <v>5.0800626726034469E-4</v>
      </c>
      <c r="E24" s="6"/>
      <c r="F24" s="13">
        <f t="shared" si="2"/>
        <v>295.12270183782118</v>
      </c>
      <c r="G24" s="10">
        <f t="shared" si="3"/>
        <v>0.36105633778276097</v>
      </c>
      <c r="H24" s="10"/>
      <c r="I24" s="10"/>
    </row>
    <row r="25" spans="1:42" x14ac:dyDescent="0.25">
      <c r="A25">
        <v>1770</v>
      </c>
      <c r="B25">
        <v>3</v>
      </c>
      <c r="C25" s="6">
        <f t="shared" si="0"/>
        <v>1.407E-3</v>
      </c>
      <c r="D25" s="6">
        <f t="shared" si="1"/>
        <v>5.289528212330197E-4</v>
      </c>
      <c r="E25" s="6"/>
      <c r="F25" s="13">
        <f t="shared" si="2"/>
        <v>295.12357988499991</v>
      </c>
      <c r="G25" s="10">
        <f t="shared" si="3"/>
        <v>0.37594372511230967</v>
      </c>
      <c r="H25" s="10"/>
      <c r="I25" s="10"/>
    </row>
    <row r="26" spans="1:42" x14ac:dyDescent="0.25">
      <c r="A26">
        <v>1771</v>
      </c>
      <c r="B26">
        <v>4</v>
      </c>
      <c r="C26" s="6">
        <f t="shared" si="0"/>
        <v>1.8760000000000001E-3</v>
      </c>
      <c r="D26" s="6">
        <f t="shared" si="1"/>
        <v>5.4941132049743835E-4</v>
      </c>
      <c r="E26" s="6"/>
      <c r="F26" s="13">
        <f t="shared" si="2"/>
        <v>295.1249064736794</v>
      </c>
      <c r="G26" s="10">
        <f t="shared" si="3"/>
        <v>0.29286317723744049</v>
      </c>
      <c r="H26" s="10"/>
      <c r="I26" s="10"/>
    </row>
    <row r="27" spans="1:42" x14ac:dyDescent="0.25">
      <c r="A27">
        <v>1772</v>
      </c>
      <c r="B27">
        <v>4</v>
      </c>
      <c r="C27" s="6">
        <f t="shared" si="0"/>
        <v>1.8760000000000001E-3</v>
      </c>
      <c r="D27" s="6">
        <f t="shared" si="1"/>
        <v>5.8032083672954974E-4</v>
      </c>
      <c r="E27" s="6"/>
      <c r="F27" s="13">
        <f t="shared" si="2"/>
        <v>295.12620215284267</v>
      </c>
      <c r="G27" s="10">
        <f t="shared" si="3"/>
        <v>0.3093394652076491</v>
      </c>
      <c r="H27" s="10"/>
      <c r="I27" s="10"/>
    </row>
    <row r="28" spans="1:42" x14ac:dyDescent="0.25">
      <c r="A28">
        <v>1773</v>
      </c>
      <c r="B28">
        <v>4</v>
      </c>
      <c r="C28" s="6">
        <f t="shared" si="0"/>
        <v>1.8760000000000001E-3</v>
      </c>
      <c r="D28" s="6">
        <f t="shared" si="1"/>
        <v>6.10510161233583E-4</v>
      </c>
      <c r="E28" s="6"/>
      <c r="F28" s="13">
        <f t="shared" si="2"/>
        <v>295.12746764268144</v>
      </c>
      <c r="G28" s="10">
        <f t="shared" si="3"/>
        <v>0.32543185566822119</v>
      </c>
      <c r="H28" s="10"/>
      <c r="I28" s="10"/>
    </row>
    <row r="29" spans="1:42" x14ac:dyDescent="0.25">
      <c r="A29">
        <v>1774</v>
      </c>
      <c r="B29">
        <v>4</v>
      </c>
      <c r="C29" s="6">
        <f t="shared" si="0"/>
        <v>1.8760000000000001E-3</v>
      </c>
      <c r="D29" s="6">
        <f t="shared" si="1"/>
        <v>6.399960744769772E-4</v>
      </c>
      <c r="E29" s="6"/>
      <c r="F29" s="13">
        <f t="shared" si="2"/>
        <v>295.12870364660694</v>
      </c>
      <c r="G29" s="10">
        <f t="shared" si="3"/>
        <v>0.34114929343122452</v>
      </c>
      <c r="H29" s="10"/>
      <c r="I29" s="10"/>
    </row>
    <row r="30" spans="1:42" x14ac:dyDescent="0.25">
      <c r="A30">
        <v>1775</v>
      </c>
      <c r="B30">
        <v>4</v>
      </c>
      <c r="C30" s="6">
        <f t="shared" si="0"/>
        <v>1.8760000000000001E-3</v>
      </c>
      <c r="D30" s="6">
        <f t="shared" si="1"/>
        <v>6.687949659410947E-4</v>
      </c>
      <c r="E30" s="6"/>
      <c r="F30" s="13">
        <f t="shared" si="2"/>
        <v>295.129910851641</v>
      </c>
      <c r="G30" s="10">
        <f t="shared" si="3"/>
        <v>0.35650051489397372</v>
      </c>
      <c r="H30" s="10"/>
      <c r="I30" s="10"/>
    </row>
    <row r="31" spans="1:42" x14ac:dyDescent="0.25">
      <c r="A31">
        <v>1776</v>
      </c>
      <c r="B31">
        <v>4</v>
      </c>
      <c r="C31" s="6">
        <f t="shared" si="0"/>
        <v>1.8760000000000001E-3</v>
      </c>
      <c r="D31" s="6">
        <f t="shared" si="1"/>
        <v>6.9692284323477345E-4</v>
      </c>
      <c r="E31" s="6"/>
      <c r="F31" s="13">
        <f t="shared" si="2"/>
        <v>295.13108992879773</v>
      </c>
      <c r="G31" s="10">
        <f t="shared" si="3"/>
        <v>0.37149405289700077</v>
      </c>
      <c r="H31" s="10"/>
      <c r="I31" s="10"/>
    </row>
    <row r="32" spans="1:42" x14ac:dyDescent="0.25">
      <c r="A32">
        <v>1777</v>
      </c>
      <c r="B32">
        <v>4</v>
      </c>
      <c r="C32" s="6">
        <f t="shared" si="0"/>
        <v>1.8760000000000001E-3</v>
      </c>
      <c r="D32" s="6">
        <f t="shared" si="1"/>
        <v>7.2439534098669468E-4</v>
      </c>
      <c r="E32" s="6"/>
      <c r="F32" s="13">
        <f t="shared" si="2"/>
        <v>295.13224153345675</v>
      </c>
      <c r="G32" s="10">
        <f t="shared" si="3"/>
        <v>0.38613824146412296</v>
      </c>
      <c r="H32" s="10"/>
      <c r="I32" s="10"/>
    </row>
    <row r="33" spans="1:9" x14ac:dyDescent="0.25">
      <c r="A33">
        <v>1778</v>
      </c>
      <c r="B33">
        <v>4</v>
      </c>
      <c r="C33" s="6">
        <f t="shared" si="0"/>
        <v>1.8760000000000001E-3</v>
      </c>
      <c r="D33" s="6">
        <f t="shared" si="1"/>
        <v>7.5122772954173348E-4</v>
      </c>
      <c r="E33" s="6"/>
      <c r="F33" s="13">
        <f t="shared" si="2"/>
        <v>295.13336630572718</v>
      </c>
      <c r="G33" s="10">
        <f t="shared" si="3"/>
        <v>0.40044122043802421</v>
      </c>
      <c r="H33" s="10"/>
      <c r="I33" s="10"/>
    </row>
    <row r="34" spans="1:9" x14ac:dyDescent="0.25">
      <c r="A34">
        <v>1779</v>
      </c>
      <c r="B34">
        <v>4</v>
      </c>
      <c r="C34" s="6">
        <f t="shared" si="0"/>
        <v>1.8760000000000001E-3</v>
      </c>
      <c r="D34" s="6">
        <f t="shared" si="1"/>
        <v>7.7743492344274623E-4</v>
      </c>
      <c r="E34" s="6"/>
      <c r="F34" s="13">
        <f t="shared" si="2"/>
        <v>295.1344648708037</v>
      </c>
      <c r="G34" s="10">
        <f t="shared" si="3"/>
        <v>0.41441094000146383</v>
      </c>
      <c r="H34" s="10"/>
      <c r="I34" s="10"/>
    </row>
    <row r="35" spans="1:9" x14ac:dyDescent="0.25">
      <c r="A35">
        <v>1780</v>
      </c>
      <c r="B35">
        <v>4</v>
      </c>
      <c r="C35" s="6">
        <f t="shared" si="0"/>
        <v>1.8760000000000001E-3</v>
      </c>
      <c r="D35" s="6">
        <f t="shared" si="1"/>
        <v>8.030314897256119E-4</v>
      </c>
      <c r="E35" s="6"/>
      <c r="F35" s="13">
        <f t="shared" si="2"/>
        <v>295.13553783931394</v>
      </c>
      <c r="G35" s="10">
        <f t="shared" si="3"/>
        <v>0.4280551650989402</v>
      </c>
      <c r="H35" s="10"/>
      <c r="I35" s="10"/>
    </row>
    <row r="36" spans="1:9" x14ac:dyDescent="0.25">
      <c r="A36">
        <v>1781</v>
      </c>
      <c r="B36">
        <v>5</v>
      </c>
      <c r="C36" s="6">
        <f t="shared" si="0"/>
        <v>2.3449999999999999E-3</v>
      </c>
      <c r="D36" s="6">
        <f t="shared" si="1"/>
        <v>8.2803165601428078E-4</v>
      </c>
      <c r="E36" s="6"/>
      <c r="F36" s="13">
        <f t="shared" si="2"/>
        <v>295.13705480765793</v>
      </c>
      <c r="G36" s="10">
        <f t="shared" si="3"/>
        <v>0.35310518380139905</v>
      </c>
      <c r="H36" s="10"/>
      <c r="I36" s="10"/>
    </row>
    <row r="37" spans="1:9" x14ac:dyDescent="0.25">
      <c r="A37">
        <v>1782</v>
      </c>
      <c r="B37">
        <v>5</v>
      </c>
      <c r="C37" s="6">
        <f t="shared" si="0"/>
        <v>2.3449999999999999E-3</v>
      </c>
      <c r="D37" s="6">
        <f t="shared" si="1"/>
        <v>8.6337701842929848E-4</v>
      </c>
      <c r="E37" s="6"/>
      <c r="F37" s="13">
        <f t="shared" si="2"/>
        <v>295.13853643063948</v>
      </c>
      <c r="G37" s="10">
        <f t="shared" si="3"/>
        <v>0.36817783301889062</v>
      </c>
      <c r="H37" s="10"/>
      <c r="I37" s="10"/>
    </row>
    <row r="38" spans="1:9" x14ac:dyDescent="0.25">
      <c r="A38">
        <v>1783</v>
      </c>
      <c r="B38">
        <v>5</v>
      </c>
      <c r="C38" s="6">
        <f t="shared" si="0"/>
        <v>2.3449999999999999E-3</v>
      </c>
      <c r="D38" s="6">
        <f t="shared" si="1"/>
        <v>8.9789883389926794E-4</v>
      </c>
      <c r="E38" s="6"/>
      <c r="F38" s="13">
        <f t="shared" si="2"/>
        <v>295.13998353180557</v>
      </c>
      <c r="G38" s="10">
        <f t="shared" si="3"/>
        <v>0.3828992895092827</v>
      </c>
      <c r="H38" s="10"/>
      <c r="I38" s="10"/>
    </row>
    <row r="39" spans="1:9" x14ac:dyDescent="0.25">
      <c r="A39">
        <v>1784</v>
      </c>
      <c r="B39">
        <v>5</v>
      </c>
      <c r="C39" s="6">
        <f t="shared" si="0"/>
        <v>2.3449999999999999E-3</v>
      </c>
      <c r="D39" s="6">
        <f t="shared" si="1"/>
        <v>9.3161629106923557E-4</v>
      </c>
      <c r="E39" s="6"/>
      <c r="F39" s="13">
        <f t="shared" si="2"/>
        <v>295.14139691551452</v>
      </c>
      <c r="G39" s="10">
        <f t="shared" si="3"/>
        <v>0.39727773606363992</v>
      </c>
      <c r="H39" s="10"/>
      <c r="I39" s="10"/>
    </row>
    <row r="40" spans="1:9" x14ac:dyDescent="0.25">
      <c r="A40">
        <v>1785</v>
      </c>
      <c r="B40">
        <v>5</v>
      </c>
      <c r="C40" s="6">
        <f t="shared" si="0"/>
        <v>2.3449999999999999E-3</v>
      </c>
      <c r="D40" s="6">
        <f t="shared" si="1"/>
        <v>9.6454813148777712E-4</v>
      </c>
      <c r="E40" s="6"/>
      <c r="F40" s="13">
        <f t="shared" si="2"/>
        <v>295.14277736738302</v>
      </c>
      <c r="G40" s="10">
        <f t="shared" si="3"/>
        <v>0.41132116481355102</v>
      </c>
      <c r="H40" s="10"/>
      <c r="I40" s="10"/>
    </row>
    <row r="41" spans="1:9" x14ac:dyDescent="0.25">
      <c r="A41">
        <v>1786</v>
      </c>
      <c r="B41">
        <v>5</v>
      </c>
      <c r="C41" s="6">
        <f t="shared" si="0"/>
        <v>2.3449999999999999E-3</v>
      </c>
      <c r="D41" s="6">
        <f t="shared" si="1"/>
        <v>9.967126600238089E-4</v>
      </c>
      <c r="E41" s="6"/>
      <c r="F41" s="13">
        <f t="shared" si="2"/>
        <v>295.14412565472298</v>
      </c>
      <c r="G41" s="10">
        <f t="shared" si="3"/>
        <v>0.4250373816732661</v>
      </c>
      <c r="H41" s="10"/>
      <c r="I41" s="10"/>
    </row>
    <row r="42" spans="1:9" x14ac:dyDescent="0.25">
      <c r="A42">
        <v>1787</v>
      </c>
      <c r="B42">
        <v>5</v>
      </c>
      <c r="C42" s="6">
        <f t="shared" si="0"/>
        <v>2.3449999999999999E-3</v>
      </c>
      <c r="D42" s="6">
        <f t="shared" si="1"/>
        <v>1.028127755045E-3</v>
      </c>
      <c r="E42" s="6"/>
      <c r="F42" s="13">
        <f t="shared" si="2"/>
        <v>295.14544252696794</v>
      </c>
      <c r="G42" s="10">
        <f t="shared" si="3"/>
        <v>0.43843401068017063</v>
      </c>
      <c r="H42" s="10"/>
      <c r="I42" s="10"/>
    </row>
    <row r="43" spans="1:9" x14ac:dyDescent="0.25">
      <c r="A43">
        <v>1788</v>
      </c>
      <c r="B43">
        <v>5</v>
      </c>
      <c r="C43" s="6">
        <f t="shared" si="0"/>
        <v>2.3449999999999999E-3</v>
      </c>
      <c r="D43" s="6">
        <f t="shared" si="1"/>
        <v>1.0588108783524831E-3</v>
      </c>
      <c r="E43" s="6"/>
      <c r="F43" s="13">
        <f t="shared" si="2"/>
        <v>295.14672871608957</v>
      </c>
      <c r="G43" s="10">
        <f t="shared" si="3"/>
        <v>0.45151849823133611</v>
      </c>
      <c r="H43" s="10"/>
      <c r="I43" s="10"/>
    </row>
    <row r="44" spans="1:9" x14ac:dyDescent="0.25">
      <c r="A44">
        <v>1789</v>
      </c>
      <c r="B44">
        <v>5</v>
      </c>
      <c r="C44" s="6">
        <f t="shared" si="0"/>
        <v>2.3449999999999999E-3</v>
      </c>
      <c r="D44" s="6">
        <f t="shared" si="1"/>
        <v>1.0887790848864371E-3</v>
      </c>
      <c r="E44" s="6"/>
      <c r="F44" s="13">
        <f t="shared" si="2"/>
        <v>295.14798493700465</v>
      </c>
      <c r="G44" s="10">
        <f t="shared" si="3"/>
        <v>0.46429811722236125</v>
      </c>
      <c r="H44" s="10"/>
      <c r="I44" s="10"/>
    </row>
    <row r="45" spans="1:9" x14ac:dyDescent="0.25">
      <c r="A45">
        <v>1790</v>
      </c>
      <c r="B45">
        <v>5</v>
      </c>
      <c r="C45" s="6">
        <f t="shared" si="0"/>
        <v>2.3449999999999999E-3</v>
      </c>
      <c r="D45" s="6">
        <f t="shared" si="1"/>
        <v>1.1180490322078357E-3</v>
      </c>
      <c r="E45" s="6"/>
      <c r="F45" s="13">
        <f t="shared" si="2"/>
        <v>295.14921188797246</v>
      </c>
      <c r="G45" s="10">
        <f t="shared" si="3"/>
        <v>0.47677997109076148</v>
      </c>
      <c r="H45" s="10"/>
      <c r="I45" s="10"/>
    </row>
    <row r="46" spans="1:9" x14ac:dyDescent="0.25">
      <c r="A46">
        <v>1791</v>
      </c>
      <c r="B46">
        <v>6</v>
      </c>
      <c r="C46" s="6">
        <f t="shared" si="0"/>
        <v>2.8140000000000001E-3</v>
      </c>
      <c r="D46" s="6">
        <f t="shared" si="1"/>
        <v>1.1466369897576898E-3</v>
      </c>
      <c r="E46" s="6"/>
      <c r="F46" s="13">
        <f t="shared" si="2"/>
        <v>295.15087925098271</v>
      </c>
      <c r="G46" s="10">
        <f t="shared" si="3"/>
        <v>0.40747583147039435</v>
      </c>
      <c r="H46" s="10"/>
      <c r="I46" s="10"/>
    </row>
    <row r="47" spans="1:9" x14ac:dyDescent="0.25">
      <c r="A47">
        <v>1792</v>
      </c>
      <c r="B47">
        <v>6</v>
      </c>
      <c r="C47" s="6">
        <f t="shared" si="0"/>
        <v>2.8140000000000001E-3</v>
      </c>
      <c r="D47" s="6">
        <f t="shared" si="1"/>
        <v>1.1854865478966531E-3</v>
      </c>
      <c r="E47" s="6"/>
      <c r="F47" s="13">
        <f t="shared" si="2"/>
        <v>295.1525077644348</v>
      </c>
      <c r="G47" s="10">
        <f t="shared" si="3"/>
        <v>0.42128164459724698</v>
      </c>
      <c r="H47" s="10"/>
      <c r="I47" s="10"/>
    </row>
    <row r="48" spans="1:9" x14ac:dyDescent="0.25">
      <c r="A48">
        <v>1793</v>
      </c>
      <c r="B48">
        <v>6</v>
      </c>
      <c r="C48" s="6">
        <f t="shared" si="0"/>
        <v>2.8140000000000001E-3</v>
      </c>
      <c r="D48" s="6">
        <f t="shared" si="1"/>
        <v>1.2234309113303482E-3</v>
      </c>
      <c r="E48" s="6"/>
      <c r="F48" s="13">
        <f t="shared" si="2"/>
        <v>295.15409833352345</v>
      </c>
      <c r="G48" s="10">
        <f t="shared" si="3"/>
        <v>0.43476578227801993</v>
      </c>
      <c r="H48" s="10"/>
      <c r="I48" s="10"/>
    </row>
    <row r="49" spans="1:9" x14ac:dyDescent="0.25">
      <c r="A49">
        <v>1794</v>
      </c>
      <c r="B49">
        <v>6</v>
      </c>
      <c r="C49" s="6">
        <f t="shared" si="0"/>
        <v>2.8140000000000001E-3</v>
      </c>
      <c r="D49" s="6">
        <f t="shared" si="1"/>
        <v>1.2604911710958561E-3</v>
      </c>
      <c r="E49" s="6"/>
      <c r="F49" s="13">
        <f t="shared" si="2"/>
        <v>295.15565184235237</v>
      </c>
      <c r="G49" s="10">
        <f t="shared" si="3"/>
        <v>0.44793573955076621</v>
      </c>
      <c r="H49" s="10"/>
      <c r="I49" s="10"/>
    </row>
    <row r="50" spans="1:9" x14ac:dyDescent="0.25">
      <c r="A50">
        <v>1795</v>
      </c>
      <c r="B50">
        <v>6</v>
      </c>
      <c r="C50" s="6">
        <f t="shared" si="0"/>
        <v>2.8140000000000001E-3</v>
      </c>
      <c r="D50" s="6">
        <f t="shared" si="1"/>
        <v>1.2966879268096875E-3</v>
      </c>
      <c r="E50" s="6"/>
      <c r="F50" s="13">
        <f t="shared" si="2"/>
        <v>295.15716915442556</v>
      </c>
      <c r="G50" s="10">
        <f t="shared" si="3"/>
        <v>0.46079883681936301</v>
      </c>
      <c r="H50" s="10"/>
      <c r="I50" s="10"/>
    </row>
    <row r="51" spans="1:9" x14ac:dyDescent="0.25">
      <c r="A51">
        <v>1796</v>
      </c>
      <c r="B51">
        <v>6</v>
      </c>
      <c r="C51" s="6">
        <f t="shared" si="0"/>
        <v>2.8140000000000001E-3</v>
      </c>
      <c r="D51" s="6">
        <f t="shared" si="1"/>
        <v>1.3320412981150185E-3</v>
      </c>
      <c r="E51" s="6"/>
      <c r="F51" s="13">
        <f t="shared" si="2"/>
        <v>295.15865111312746</v>
      </c>
      <c r="G51" s="10">
        <f t="shared" si="3"/>
        <v>0.47336222392147065</v>
      </c>
      <c r="H51" s="10"/>
      <c r="I51" s="10"/>
    </row>
    <row r="52" spans="1:9" x14ac:dyDescent="0.25">
      <c r="A52">
        <v>1797</v>
      </c>
      <c r="B52">
        <v>7</v>
      </c>
      <c r="C52" s="6">
        <f t="shared" si="0"/>
        <v>3.2830000000000003E-3</v>
      </c>
      <c r="D52" s="6">
        <f t="shared" si="1"/>
        <v>1.3665709358693335E-3</v>
      </c>
      <c r="E52" s="6"/>
      <c r="F52" s="13">
        <f t="shared" si="2"/>
        <v>295.16056754219159</v>
      </c>
      <c r="G52" s="10">
        <f t="shared" si="3"/>
        <v>0.41625675780363491</v>
      </c>
      <c r="H52" s="10"/>
      <c r="I52" s="10"/>
    </row>
    <row r="53" spans="1:9" x14ac:dyDescent="0.25">
      <c r="A53">
        <v>1798</v>
      </c>
      <c r="B53">
        <v>7</v>
      </c>
      <c r="C53" s="6">
        <f t="shared" si="0"/>
        <v>3.2830000000000003E-3</v>
      </c>
      <c r="D53" s="6">
        <f t="shared" si="1"/>
        <v>1.4112237330634288E-3</v>
      </c>
      <c r="E53" s="6"/>
      <c r="F53" s="13">
        <f t="shared" si="2"/>
        <v>295.16243931845855</v>
      </c>
      <c r="G53" s="10">
        <f t="shared" si="3"/>
        <v>0.42985797534676473</v>
      </c>
      <c r="H53" s="10"/>
      <c r="I53" s="10"/>
    </row>
    <row r="54" spans="1:9" x14ac:dyDescent="0.25">
      <c r="A54">
        <v>1799</v>
      </c>
      <c r="B54">
        <v>7</v>
      </c>
      <c r="C54" s="6">
        <f t="shared" si="0"/>
        <v>3.2830000000000003E-3</v>
      </c>
      <c r="D54" s="6">
        <f t="shared" si="1"/>
        <v>1.4548361200837519E-3</v>
      </c>
      <c r="E54" s="6"/>
      <c r="F54" s="13">
        <f t="shared" si="2"/>
        <v>295.16426748233846</v>
      </c>
      <c r="G54" s="10">
        <f t="shared" si="3"/>
        <v>0.44314228452139864</v>
      </c>
      <c r="H54" s="10"/>
      <c r="I54" s="10"/>
    </row>
    <row r="55" spans="1:9" x14ac:dyDescent="0.25">
      <c r="A55">
        <v>1800</v>
      </c>
      <c r="B55">
        <v>8</v>
      </c>
      <c r="C55" s="6">
        <f t="shared" si="0"/>
        <v>3.7520000000000001E-3</v>
      </c>
      <c r="D55" s="6">
        <f t="shared" si="1"/>
        <v>1.497432338485578E-3</v>
      </c>
      <c r="E55" s="6"/>
      <c r="F55" s="13">
        <f t="shared" si="2"/>
        <v>295.16652204999997</v>
      </c>
      <c r="G55" s="10">
        <f t="shared" si="3"/>
        <v>0.39910243563048453</v>
      </c>
      <c r="H55" s="10"/>
      <c r="I55" s="10"/>
    </row>
    <row r="56" spans="1:9" x14ac:dyDescent="0.25">
      <c r="A56">
        <v>1801</v>
      </c>
      <c r="B56">
        <v>8</v>
      </c>
      <c r="C56" s="6">
        <f t="shared" si="0"/>
        <v>3.7520000000000001E-3</v>
      </c>
      <c r="D56" s="6">
        <f t="shared" si="1"/>
        <v>1.5499637649987507E-3</v>
      </c>
      <c r="E56" s="6"/>
      <c r="F56" s="13">
        <f t="shared" si="2"/>
        <v>295.16872408623499</v>
      </c>
      <c r="G56" s="10">
        <f t="shared" si="3"/>
        <v>0.41310334888026401</v>
      </c>
      <c r="H56" s="10"/>
      <c r="I56" s="10"/>
    </row>
    <row r="57" spans="1:9" x14ac:dyDescent="0.25">
      <c r="A57">
        <v>1802</v>
      </c>
      <c r="B57">
        <v>10</v>
      </c>
      <c r="C57" s="6">
        <f t="shared" si="0"/>
        <v>4.6899999999999997E-3</v>
      </c>
      <c r="D57" s="6">
        <f t="shared" si="1"/>
        <v>1.601271209274694E-3</v>
      </c>
      <c r="E57" s="6"/>
      <c r="F57" s="13">
        <f t="shared" si="2"/>
        <v>295.1718128150257</v>
      </c>
      <c r="G57" s="10">
        <f t="shared" si="3"/>
        <v>0.34142243268117145</v>
      </c>
      <c r="H57" s="10"/>
      <c r="I57" s="10"/>
    </row>
    <row r="58" spans="1:9" x14ac:dyDescent="0.25">
      <c r="A58">
        <v>1803</v>
      </c>
      <c r="B58">
        <v>9</v>
      </c>
      <c r="C58" s="6">
        <f t="shared" si="0"/>
        <v>4.2209999999999999E-3</v>
      </c>
      <c r="D58" s="6">
        <f t="shared" si="1"/>
        <v>1.6732385900983502E-3</v>
      </c>
      <c r="E58" s="6"/>
      <c r="F58" s="13">
        <f t="shared" si="2"/>
        <v>295.17436057643556</v>
      </c>
      <c r="G58" s="10">
        <f t="shared" si="3"/>
        <v>0.39640809999960919</v>
      </c>
      <c r="H58" s="10"/>
      <c r="I58" s="10"/>
    </row>
    <row r="59" spans="1:9" x14ac:dyDescent="0.25">
      <c r="A59">
        <v>1804</v>
      </c>
      <c r="B59">
        <v>9</v>
      </c>
      <c r="C59" s="6">
        <f t="shared" si="0"/>
        <v>4.2209999999999999E-3</v>
      </c>
      <c r="D59" s="6">
        <f t="shared" si="1"/>
        <v>1.7326014309480343E-3</v>
      </c>
      <c r="E59" s="6"/>
      <c r="F59" s="13">
        <f t="shared" si="2"/>
        <v>295.17684897500459</v>
      </c>
      <c r="G59" s="10">
        <f t="shared" si="3"/>
        <v>0.41047179126937555</v>
      </c>
      <c r="H59" s="10"/>
      <c r="I59" s="10"/>
    </row>
    <row r="60" spans="1:9" x14ac:dyDescent="0.25">
      <c r="A60">
        <v>1805</v>
      </c>
      <c r="B60">
        <v>9</v>
      </c>
      <c r="C60" s="6">
        <f t="shared" si="0"/>
        <v>4.2209999999999999E-3</v>
      </c>
      <c r="D60" s="6">
        <f t="shared" si="1"/>
        <v>1.7905811176063878E-3</v>
      </c>
      <c r="E60" s="6"/>
      <c r="F60" s="13">
        <f t="shared" si="2"/>
        <v>295.17927939388693</v>
      </c>
      <c r="G60" s="10">
        <f t="shared" si="3"/>
        <v>0.4242077985326671</v>
      </c>
      <c r="H60" s="10"/>
      <c r="I60" s="10"/>
    </row>
    <row r="61" spans="1:9" x14ac:dyDescent="0.25">
      <c r="A61">
        <v>1806</v>
      </c>
      <c r="B61">
        <v>10</v>
      </c>
      <c r="C61" s="6">
        <f t="shared" si="0"/>
        <v>4.6899999999999997E-3</v>
      </c>
      <c r="D61" s="6">
        <f t="shared" si="1"/>
        <v>1.8472098775649272E-3</v>
      </c>
      <c r="E61" s="6"/>
      <c r="F61" s="13">
        <f t="shared" si="2"/>
        <v>295.18212218400936</v>
      </c>
      <c r="G61" s="10">
        <f t="shared" si="3"/>
        <v>0.39386138114390773</v>
      </c>
      <c r="H61" s="10"/>
      <c r="I61" s="10"/>
    </row>
    <row r="62" spans="1:9" x14ac:dyDescent="0.25">
      <c r="A62">
        <v>1807</v>
      </c>
      <c r="B62">
        <v>10</v>
      </c>
      <c r="C62" s="6">
        <f t="shared" si="0"/>
        <v>4.6899999999999997E-3</v>
      </c>
      <c r="D62" s="6">
        <f t="shared" si="1"/>
        <v>1.9134468874175241E-3</v>
      </c>
      <c r="E62" s="6"/>
      <c r="F62" s="13">
        <f t="shared" si="2"/>
        <v>295.1848987371219</v>
      </c>
      <c r="G62" s="10">
        <f t="shared" si="3"/>
        <v>0.4079844109632248</v>
      </c>
      <c r="H62" s="10"/>
      <c r="I62" s="10"/>
    </row>
    <row r="63" spans="1:9" x14ac:dyDescent="0.25">
      <c r="A63">
        <v>1808</v>
      </c>
      <c r="B63">
        <v>10</v>
      </c>
      <c r="C63" s="6">
        <f t="shared" si="0"/>
        <v>4.6899999999999997E-3</v>
      </c>
      <c r="D63" s="6">
        <f t="shared" si="1"/>
        <v>1.978140574939698E-3</v>
      </c>
      <c r="E63" s="6"/>
      <c r="F63" s="13">
        <f t="shared" si="2"/>
        <v>295.18761059654696</v>
      </c>
      <c r="G63" s="10">
        <f t="shared" si="3"/>
        <v>0.42177837418756892</v>
      </c>
      <c r="H63" s="10"/>
      <c r="I63" s="10"/>
    </row>
    <row r="64" spans="1:9" x14ac:dyDescent="0.25">
      <c r="A64">
        <v>1809</v>
      </c>
      <c r="B64">
        <v>10</v>
      </c>
      <c r="C64" s="6">
        <f t="shared" si="0"/>
        <v>4.6899999999999997E-3</v>
      </c>
      <c r="D64" s="6">
        <f t="shared" si="1"/>
        <v>2.0413268995436514E-3</v>
      </c>
      <c r="E64" s="6"/>
      <c r="F64" s="13">
        <f t="shared" si="2"/>
        <v>295.19025926964741</v>
      </c>
      <c r="G64" s="10">
        <f t="shared" si="3"/>
        <v>0.43525093806900883</v>
      </c>
      <c r="H64" s="10"/>
      <c r="I64" s="10"/>
    </row>
    <row r="65" spans="1:9" x14ac:dyDescent="0.25">
      <c r="A65">
        <v>1810</v>
      </c>
      <c r="B65">
        <v>10</v>
      </c>
      <c r="C65" s="6">
        <f t="shared" si="0"/>
        <v>4.6899999999999997E-3</v>
      </c>
      <c r="D65" s="6">
        <f t="shared" si="1"/>
        <v>2.1030409827841939E-3</v>
      </c>
      <c r="E65" s="6"/>
      <c r="F65" s="13">
        <f t="shared" si="2"/>
        <v>295.19284622866462</v>
      </c>
      <c r="G65" s="10">
        <f t="shared" si="3"/>
        <v>0.44840959121198165</v>
      </c>
      <c r="H65" s="10"/>
      <c r="I65" s="10"/>
    </row>
    <row r="66" spans="1:9" x14ac:dyDescent="0.25">
      <c r="A66">
        <v>1811</v>
      </c>
      <c r="B66">
        <v>11</v>
      </c>
      <c r="C66" s="6">
        <f t="shared" si="0"/>
        <v>5.1590000000000004E-3</v>
      </c>
      <c r="D66" s="6">
        <f t="shared" si="1"/>
        <v>2.1633171278851366E-3</v>
      </c>
      <c r="E66" s="6"/>
      <c r="F66" s="13">
        <f t="shared" si="2"/>
        <v>295.19584191153672</v>
      </c>
      <c r="G66" s="10">
        <f t="shared" si="3"/>
        <v>0.4193287706697299</v>
      </c>
      <c r="H66" s="10"/>
      <c r="I66" s="10"/>
    </row>
    <row r="67" spans="1:9" x14ac:dyDescent="0.25">
      <c r="A67">
        <v>1812</v>
      </c>
      <c r="B67">
        <v>11</v>
      </c>
      <c r="C67" s="6">
        <f t="shared" si="0"/>
        <v>5.1590000000000004E-3</v>
      </c>
      <c r="D67" s="6">
        <f t="shared" si="1"/>
        <v>2.2331165388049957E-3</v>
      </c>
      <c r="E67" s="6"/>
      <c r="F67" s="13">
        <f t="shared" si="2"/>
        <v>295.19876779499788</v>
      </c>
      <c r="G67" s="10">
        <f t="shared" si="3"/>
        <v>0.43285841031304428</v>
      </c>
      <c r="H67" s="10"/>
      <c r="I67" s="10"/>
    </row>
    <row r="68" spans="1:9" x14ac:dyDescent="0.25">
      <c r="A68">
        <v>1813</v>
      </c>
      <c r="B68">
        <v>11</v>
      </c>
      <c r="C68" s="6">
        <f t="shared" si="0"/>
        <v>5.1590000000000004E-3</v>
      </c>
      <c r="D68" s="6">
        <f t="shared" si="1"/>
        <v>2.3012896234500149E-3</v>
      </c>
      <c r="E68" s="6"/>
      <c r="F68" s="13">
        <f t="shared" si="2"/>
        <v>295.20162550537441</v>
      </c>
      <c r="G68" s="10">
        <f t="shared" si="3"/>
        <v>0.44607280935259058</v>
      </c>
      <c r="H68" s="10"/>
      <c r="I68" s="10"/>
    </row>
    <row r="69" spans="1:9" x14ac:dyDescent="0.25">
      <c r="A69">
        <v>1814</v>
      </c>
      <c r="B69">
        <v>11</v>
      </c>
      <c r="C69" s="6">
        <f t="shared" si="0"/>
        <v>5.1590000000000004E-3</v>
      </c>
      <c r="D69" s="6">
        <f t="shared" si="1"/>
        <v>2.3678742752231982E-3</v>
      </c>
      <c r="E69" s="6"/>
      <c r="F69" s="13">
        <f t="shared" si="2"/>
        <v>295.20441663109915</v>
      </c>
      <c r="G69" s="10">
        <f t="shared" si="3"/>
        <v>0.4589793128945916</v>
      </c>
      <c r="H69" s="10"/>
      <c r="I69" s="10"/>
    </row>
    <row r="70" spans="1:9" x14ac:dyDescent="0.25">
      <c r="A70">
        <v>1815</v>
      </c>
      <c r="B70">
        <v>12</v>
      </c>
      <c r="C70" s="6">
        <f t="shared" ref="C70:C133" si="5">B70*0.000469</f>
        <v>5.6280000000000002E-3</v>
      </c>
      <c r="D70" s="6">
        <f t="shared" ref="D70:D133" si="6">(F69-$F$4)*$F$3</f>
        <v>2.432907504609665E-3</v>
      </c>
      <c r="E70" s="6"/>
      <c r="F70" s="13">
        <f t="shared" ref="F70:F133" si="7">F69+C70-D70+$E$4*E70</f>
        <v>295.20761172359454</v>
      </c>
      <c r="G70" s="10">
        <f t="shared" ref="G70:G133" si="8">D70/C70</f>
        <v>0.43228633699532071</v>
      </c>
      <c r="H70" s="10"/>
      <c r="I70" s="10"/>
    </row>
    <row r="71" spans="1:9" x14ac:dyDescent="0.25">
      <c r="A71">
        <v>1816</v>
      </c>
      <c r="B71">
        <v>13</v>
      </c>
      <c r="C71" s="6">
        <f t="shared" si="5"/>
        <v>6.097E-3</v>
      </c>
      <c r="D71" s="6">
        <f t="shared" si="6"/>
        <v>2.5073531597522279E-3</v>
      </c>
      <c r="E71" s="6"/>
      <c r="F71" s="13">
        <f t="shared" si="7"/>
        <v>295.21120137043482</v>
      </c>
      <c r="G71" s="10">
        <f t="shared" si="8"/>
        <v>0.41124375262460683</v>
      </c>
      <c r="H71" s="10"/>
      <c r="I71" s="10"/>
    </row>
    <row r="72" spans="1:9" x14ac:dyDescent="0.25">
      <c r="A72">
        <v>1817</v>
      </c>
      <c r="B72">
        <v>14</v>
      </c>
      <c r="C72" s="6">
        <f t="shared" si="5"/>
        <v>6.5660000000000007E-3</v>
      </c>
      <c r="D72" s="6">
        <f t="shared" si="6"/>
        <v>2.5909919311308104E-3</v>
      </c>
      <c r="E72" s="6"/>
      <c r="F72" s="13">
        <f t="shared" si="7"/>
        <v>295.21517637850371</v>
      </c>
      <c r="G72" s="10">
        <f t="shared" si="8"/>
        <v>0.39460736081797293</v>
      </c>
      <c r="H72" s="10"/>
      <c r="I72" s="10"/>
    </row>
    <row r="73" spans="1:9" x14ac:dyDescent="0.25">
      <c r="A73">
        <v>1818</v>
      </c>
      <c r="B73">
        <v>14</v>
      </c>
      <c r="C73" s="6">
        <f t="shared" si="5"/>
        <v>6.5660000000000007E-3</v>
      </c>
      <c r="D73" s="6">
        <f t="shared" si="6"/>
        <v>2.6836096191359903E-3</v>
      </c>
      <c r="E73" s="6"/>
      <c r="F73" s="13">
        <f t="shared" si="7"/>
        <v>295.21905876888462</v>
      </c>
      <c r="G73" s="10">
        <f t="shared" si="8"/>
        <v>0.40871300931099452</v>
      </c>
      <c r="H73" s="10"/>
      <c r="I73" s="10"/>
    </row>
    <row r="74" spans="1:9" x14ac:dyDescent="0.25">
      <c r="A74">
        <v>1819</v>
      </c>
      <c r="B74">
        <v>14</v>
      </c>
      <c r="C74" s="6">
        <f t="shared" si="5"/>
        <v>6.5660000000000007E-3</v>
      </c>
      <c r="D74" s="6">
        <f t="shared" si="6"/>
        <v>2.774069315011167E-3</v>
      </c>
      <c r="E74" s="6"/>
      <c r="F74" s="13">
        <f t="shared" si="7"/>
        <v>295.22285069956962</v>
      </c>
      <c r="G74" s="10">
        <f t="shared" si="8"/>
        <v>0.42248999619420752</v>
      </c>
      <c r="H74" s="10"/>
      <c r="I74" s="10"/>
    </row>
    <row r="75" spans="1:9" x14ac:dyDescent="0.25">
      <c r="A75">
        <v>1820</v>
      </c>
      <c r="B75">
        <v>14</v>
      </c>
      <c r="C75" s="6">
        <f t="shared" si="5"/>
        <v>6.5660000000000007E-3</v>
      </c>
      <c r="D75" s="6">
        <f t="shared" si="6"/>
        <v>2.8624212999716009E-3</v>
      </c>
      <c r="E75" s="6"/>
      <c r="F75" s="13">
        <f t="shared" si="7"/>
        <v>295.22655427826965</v>
      </c>
      <c r="G75" s="10">
        <f t="shared" si="8"/>
        <v>0.43594597928291207</v>
      </c>
      <c r="H75" s="10"/>
      <c r="I75" s="10"/>
    </row>
    <row r="76" spans="1:9" x14ac:dyDescent="0.25">
      <c r="A76">
        <v>1821</v>
      </c>
      <c r="B76">
        <v>14</v>
      </c>
      <c r="C76" s="6">
        <f t="shared" si="5"/>
        <v>6.5660000000000007E-3</v>
      </c>
      <c r="D76" s="6">
        <f t="shared" si="6"/>
        <v>2.9487146836822149E-3</v>
      </c>
      <c r="E76" s="6"/>
      <c r="F76" s="13">
        <f t="shared" si="7"/>
        <v>295.230171563586</v>
      </c>
      <c r="G76" s="10">
        <f t="shared" si="8"/>
        <v>0.44908843796561293</v>
      </c>
      <c r="H76" s="10"/>
      <c r="I76" s="10"/>
    </row>
    <row r="77" spans="1:9" x14ac:dyDescent="0.25">
      <c r="A77">
        <v>1822</v>
      </c>
      <c r="B77">
        <v>15</v>
      </c>
      <c r="C77" s="6">
        <f t="shared" si="5"/>
        <v>7.0350000000000005E-3</v>
      </c>
      <c r="D77" s="6">
        <f t="shared" si="6"/>
        <v>3.0329974315532185E-3</v>
      </c>
      <c r="E77" s="6"/>
      <c r="F77" s="13">
        <f t="shared" si="7"/>
        <v>295.23417356615442</v>
      </c>
      <c r="G77" s="10">
        <f t="shared" si="8"/>
        <v>0.43112969887039349</v>
      </c>
      <c r="H77" s="10"/>
      <c r="I77" s="10"/>
    </row>
    <row r="78" spans="1:9" x14ac:dyDescent="0.25">
      <c r="A78">
        <v>1823</v>
      </c>
      <c r="B78">
        <v>16</v>
      </c>
      <c r="C78" s="6">
        <f t="shared" si="5"/>
        <v>7.5040000000000003E-3</v>
      </c>
      <c r="D78" s="6">
        <f t="shared" si="6"/>
        <v>3.1262440913975694E-3</v>
      </c>
      <c r="E78" s="6"/>
      <c r="F78" s="13">
        <f t="shared" si="7"/>
        <v>295.23855132206302</v>
      </c>
      <c r="G78" s="10">
        <f t="shared" si="8"/>
        <v>0.41661035333123259</v>
      </c>
      <c r="H78" s="10"/>
      <c r="I78" s="10"/>
    </row>
    <row r="79" spans="1:9" x14ac:dyDescent="0.25">
      <c r="A79">
        <v>1824</v>
      </c>
      <c r="B79">
        <v>16</v>
      </c>
      <c r="C79" s="6">
        <f t="shared" si="5"/>
        <v>7.5040000000000003E-3</v>
      </c>
      <c r="D79" s="6">
        <f t="shared" si="6"/>
        <v>3.228245804067774E-3</v>
      </c>
      <c r="E79" s="6"/>
      <c r="F79" s="13">
        <f t="shared" si="7"/>
        <v>295.24282707625895</v>
      </c>
      <c r="G79" s="10">
        <f t="shared" si="8"/>
        <v>0.43020333209858391</v>
      </c>
      <c r="H79" s="10"/>
      <c r="I79" s="10"/>
    </row>
    <row r="80" spans="1:9" x14ac:dyDescent="0.25">
      <c r="A80">
        <v>1825</v>
      </c>
      <c r="B80">
        <v>17</v>
      </c>
      <c r="C80" s="6">
        <f t="shared" si="5"/>
        <v>7.9730000000000009E-3</v>
      </c>
      <c r="D80" s="6">
        <f t="shared" si="6"/>
        <v>3.3278708768329523E-3</v>
      </c>
      <c r="E80" s="6"/>
      <c r="F80" s="13">
        <f t="shared" si="7"/>
        <v>295.24747220538211</v>
      </c>
      <c r="G80" s="10">
        <f t="shared" si="8"/>
        <v>0.41739255949240583</v>
      </c>
      <c r="H80" s="10"/>
      <c r="I80" s="10"/>
    </row>
    <row r="81" spans="1:9" x14ac:dyDescent="0.25">
      <c r="A81">
        <v>1826</v>
      </c>
      <c r="B81">
        <v>17</v>
      </c>
      <c r="C81" s="6">
        <f t="shared" si="5"/>
        <v>7.9730000000000009E-3</v>
      </c>
      <c r="D81" s="6">
        <f t="shared" si="6"/>
        <v>3.436102385402626E-3</v>
      </c>
      <c r="E81" s="6"/>
      <c r="F81" s="13">
        <f t="shared" si="7"/>
        <v>295.25200910299668</v>
      </c>
      <c r="G81" s="10">
        <f t="shared" si="8"/>
        <v>0.43096731285621792</v>
      </c>
      <c r="H81" s="10"/>
      <c r="I81" s="10"/>
    </row>
    <row r="82" spans="1:9" x14ac:dyDescent="0.25">
      <c r="A82">
        <v>1827</v>
      </c>
      <c r="B82">
        <v>18</v>
      </c>
      <c r="C82" s="6">
        <f t="shared" si="5"/>
        <v>8.4419999999999999E-3</v>
      </c>
      <c r="D82" s="6">
        <f t="shared" si="6"/>
        <v>3.5418120998221298E-3</v>
      </c>
      <c r="E82" s="6"/>
      <c r="F82" s="13">
        <f t="shared" si="7"/>
        <v>295.25690929089689</v>
      </c>
      <c r="G82" s="10">
        <f t="shared" si="8"/>
        <v>0.41954656477400259</v>
      </c>
      <c r="H82" s="10"/>
      <c r="I82" s="10"/>
    </row>
    <row r="83" spans="1:9" x14ac:dyDescent="0.25">
      <c r="A83">
        <v>1828</v>
      </c>
      <c r="B83">
        <v>18</v>
      </c>
      <c r="C83" s="6">
        <f t="shared" si="5"/>
        <v>8.4419999999999999E-3</v>
      </c>
      <c r="D83" s="6">
        <f t="shared" si="6"/>
        <v>3.655986477896903E-3</v>
      </c>
      <c r="E83" s="6"/>
      <c r="F83" s="13">
        <f t="shared" si="7"/>
        <v>295.26169530441899</v>
      </c>
      <c r="G83" s="10">
        <f t="shared" si="8"/>
        <v>0.4330711298148428</v>
      </c>
      <c r="H83" s="10"/>
      <c r="I83" s="10"/>
    </row>
    <row r="84" spans="1:9" x14ac:dyDescent="0.25">
      <c r="A84">
        <v>1829</v>
      </c>
      <c r="B84">
        <v>18</v>
      </c>
      <c r="C84" s="6">
        <f t="shared" si="5"/>
        <v>8.4419999999999999E-3</v>
      </c>
      <c r="D84" s="6">
        <f t="shared" si="6"/>
        <v>3.7675005929620003E-3</v>
      </c>
      <c r="E84" s="6"/>
      <c r="F84" s="13">
        <f t="shared" si="7"/>
        <v>295.26636980382602</v>
      </c>
      <c r="G84" s="10">
        <f t="shared" si="8"/>
        <v>0.44628057249016823</v>
      </c>
      <c r="H84" s="10"/>
      <c r="I84" s="10"/>
    </row>
    <row r="85" spans="1:9" x14ac:dyDescent="0.25">
      <c r="A85">
        <v>1830</v>
      </c>
      <c r="B85">
        <v>24</v>
      </c>
      <c r="C85" s="6">
        <f t="shared" si="5"/>
        <v>1.1256E-2</v>
      </c>
      <c r="D85" s="6">
        <f t="shared" si="6"/>
        <v>3.8764164291458202E-3</v>
      </c>
      <c r="E85" s="6"/>
      <c r="F85" s="13">
        <f t="shared" si="7"/>
        <v>295.27374938739689</v>
      </c>
      <c r="G85" s="10">
        <f t="shared" si="8"/>
        <v>0.3443866763633458</v>
      </c>
      <c r="H85" s="10"/>
      <c r="I85" s="10"/>
    </row>
    <row r="86" spans="1:9" x14ac:dyDescent="0.25">
      <c r="A86">
        <v>1831</v>
      </c>
      <c r="B86">
        <v>23</v>
      </c>
      <c r="C86" s="6">
        <f t="shared" si="5"/>
        <v>1.0787E-2</v>
      </c>
      <c r="D86" s="6">
        <f t="shared" si="6"/>
        <v>4.0483607263470112E-3</v>
      </c>
      <c r="E86" s="6"/>
      <c r="F86" s="13">
        <f t="shared" si="7"/>
        <v>295.28048802667053</v>
      </c>
      <c r="G86" s="10">
        <f t="shared" si="8"/>
        <v>0.37529996536080573</v>
      </c>
      <c r="H86" s="10"/>
      <c r="I86" s="10"/>
    </row>
    <row r="87" spans="1:9" x14ac:dyDescent="0.25">
      <c r="A87">
        <v>1832</v>
      </c>
      <c r="B87">
        <v>23</v>
      </c>
      <c r="C87" s="6">
        <f t="shared" si="5"/>
        <v>1.0787E-2</v>
      </c>
      <c r="D87" s="6">
        <f t="shared" si="6"/>
        <v>4.2053710214227128E-3</v>
      </c>
      <c r="E87" s="6"/>
      <c r="F87" s="13">
        <f t="shared" si="7"/>
        <v>295.28706965564908</v>
      </c>
      <c r="G87" s="10">
        <f t="shared" si="8"/>
        <v>0.38985547616786065</v>
      </c>
      <c r="H87" s="10"/>
      <c r="I87" s="10"/>
    </row>
    <row r="88" spans="1:9" x14ac:dyDescent="0.25">
      <c r="A88">
        <v>1833</v>
      </c>
      <c r="B88">
        <v>24</v>
      </c>
      <c r="C88" s="6">
        <f t="shared" si="5"/>
        <v>1.1256E-2</v>
      </c>
      <c r="D88" s="6">
        <f t="shared" si="6"/>
        <v>4.3587229766229654E-3</v>
      </c>
      <c r="E88" s="6"/>
      <c r="F88" s="13">
        <f t="shared" si="7"/>
        <v>295.29396693267245</v>
      </c>
      <c r="G88" s="10">
        <f t="shared" si="8"/>
        <v>0.38723551675754847</v>
      </c>
      <c r="H88" s="10"/>
      <c r="I88" s="10"/>
    </row>
    <row r="89" spans="1:9" x14ac:dyDescent="0.25">
      <c r="A89">
        <v>1834</v>
      </c>
      <c r="B89">
        <v>24</v>
      </c>
      <c r="C89" s="6">
        <f t="shared" si="5"/>
        <v>1.1256E-2</v>
      </c>
      <c r="D89" s="6">
        <f t="shared" si="6"/>
        <v>4.5194295312674859E-3</v>
      </c>
      <c r="E89" s="6"/>
      <c r="F89" s="13">
        <f t="shared" si="7"/>
        <v>295.30070350314116</v>
      </c>
      <c r="G89" s="10">
        <f t="shared" si="8"/>
        <v>0.40151292921708298</v>
      </c>
      <c r="H89" s="10"/>
      <c r="I89" s="10"/>
    </row>
    <row r="90" spans="1:9" x14ac:dyDescent="0.25">
      <c r="A90">
        <v>1835</v>
      </c>
      <c r="B90">
        <v>25</v>
      </c>
      <c r="C90" s="6">
        <f t="shared" si="5"/>
        <v>1.1725000000000001E-2</v>
      </c>
      <c r="D90" s="6">
        <f t="shared" si="6"/>
        <v>4.6763916231886077E-3</v>
      </c>
      <c r="E90" s="6"/>
      <c r="F90" s="13">
        <f t="shared" si="7"/>
        <v>295.30775211151797</v>
      </c>
      <c r="G90" s="10">
        <f t="shared" si="8"/>
        <v>0.39883937084764243</v>
      </c>
      <c r="H90" s="10"/>
      <c r="I90" s="10"/>
    </row>
    <row r="91" spans="1:9" x14ac:dyDescent="0.25">
      <c r="A91">
        <v>1836</v>
      </c>
      <c r="B91">
        <v>29</v>
      </c>
      <c r="C91" s="6">
        <f t="shared" si="5"/>
        <v>1.3601E-2</v>
      </c>
      <c r="D91" s="6">
        <f t="shared" si="6"/>
        <v>4.8406241983681873E-3</v>
      </c>
      <c r="E91" s="6"/>
      <c r="F91" s="13">
        <f t="shared" si="7"/>
        <v>295.31651248731959</v>
      </c>
      <c r="G91" s="10">
        <f t="shared" si="8"/>
        <v>0.35590208060938072</v>
      </c>
      <c r="H91" s="10"/>
      <c r="I91" s="10"/>
    </row>
    <row r="92" spans="1:9" x14ac:dyDescent="0.25">
      <c r="A92">
        <v>1837</v>
      </c>
      <c r="B92">
        <v>29</v>
      </c>
      <c r="C92" s="6">
        <f t="shared" si="5"/>
        <v>1.3601E-2</v>
      </c>
      <c r="D92" s="6">
        <f t="shared" si="6"/>
        <v>5.0447409545458016E-3</v>
      </c>
      <c r="E92" s="6"/>
      <c r="F92" s="13">
        <f t="shared" si="7"/>
        <v>295.32506874636505</v>
      </c>
      <c r="G92" s="10">
        <f t="shared" si="8"/>
        <v>0.37090956213115223</v>
      </c>
      <c r="H92" s="10"/>
      <c r="I92" s="10"/>
    </row>
    <row r="93" spans="1:9" x14ac:dyDescent="0.25">
      <c r="A93">
        <v>1838</v>
      </c>
      <c r="B93">
        <v>30</v>
      </c>
      <c r="C93" s="6">
        <f t="shared" si="5"/>
        <v>1.4070000000000001E-2</v>
      </c>
      <c r="D93" s="6">
        <f t="shared" si="6"/>
        <v>5.2441017903050863E-3</v>
      </c>
      <c r="E93" s="6"/>
      <c r="F93" s="13">
        <f t="shared" si="7"/>
        <v>295.33389464457474</v>
      </c>
      <c r="G93" s="10">
        <f t="shared" si="8"/>
        <v>0.37271512368906085</v>
      </c>
      <c r="H93" s="10"/>
      <c r="I93" s="10"/>
    </row>
    <row r="94" spans="1:9" x14ac:dyDescent="0.25">
      <c r="A94">
        <v>1839</v>
      </c>
      <c r="B94">
        <v>31</v>
      </c>
      <c r="C94" s="6">
        <f t="shared" si="5"/>
        <v>1.4539E-2</v>
      </c>
      <c r="D94" s="6">
        <f t="shared" si="6"/>
        <v>5.4497452185909368E-3</v>
      </c>
      <c r="E94" s="6"/>
      <c r="F94" s="13">
        <f t="shared" si="7"/>
        <v>295.34298389935617</v>
      </c>
      <c r="G94" s="10">
        <f t="shared" si="8"/>
        <v>0.3748363173939705</v>
      </c>
      <c r="H94" s="10"/>
      <c r="I94" s="10"/>
    </row>
    <row r="95" spans="1:9" x14ac:dyDescent="0.25">
      <c r="A95">
        <v>1840</v>
      </c>
      <c r="B95">
        <v>33</v>
      </c>
      <c r="C95" s="6">
        <f t="shared" si="5"/>
        <v>1.5477000000000001E-2</v>
      </c>
      <c r="D95" s="6">
        <f t="shared" si="6"/>
        <v>5.6615248549982374E-3</v>
      </c>
      <c r="E95" s="6"/>
      <c r="F95" s="13">
        <f t="shared" si="7"/>
        <v>295.35279937450116</v>
      </c>
      <c r="G95" s="10">
        <f t="shared" si="8"/>
        <v>0.36580247173213393</v>
      </c>
      <c r="H95" s="10"/>
      <c r="I95" s="10"/>
    </row>
    <row r="96" spans="1:9" x14ac:dyDescent="0.25">
      <c r="A96">
        <v>1841</v>
      </c>
      <c r="B96">
        <v>34</v>
      </c>
      <c r="C96" s="6">
        <f t="shared" si="5"/>
        <v>1.5946000000000002E-2</v>
      </c>
      <c r="D96" s="6">
        <f t="shared" si="6"/>
        <v>5.8902254258764971E-3</v>
      </c>
      <c r="E96" s="6"/>
      <c r="F96" s="13">
        <f t="shared" si="7"/>
        <v>295.36285514907524</v>
      </c>
      <c r="G96" s="10">
        <f t="shared" si="8"/>
        <v>0.36938576607779355</v>
      </c>
      <c r="H96" s="10"/>
      <c r="I96" s="10"/>
    </row>
    <row r="97" spans="1:9" x14ac:dyDescent="0.25">
      <c r="A97">
        <v>1842</v>
      </c>
      <c r="B97">
        <v>36</v>
      </c>
      <c r="C97" s="6">
        <f t="shared" si="5"/>
        <v>1.6884E-2</v>
      </c>
      <c r="D97" s="6">
        <f t="shared" si="6"/>
        <v>6.1245249734526623E-3</v>
      </c>
      <c r="E97" s="6"/>
      <c r="F97" s="13">
        <f t="shared" si="7"/>
        <v>295.37361462410178</v>
      </c>
      <c r="G97" s="10">
        <f t="shared" si="8"/>
        <v>0.36274135118767248</v>
      </c>
      <c r="H97" s="10"/>
      <c r="I97" s="10"/>
    </row>
    <row r="98" spans="1:9" x14ac:dyDescent="0.25">
      <c r="A98">
        <v>1843</v>
      </c>
      <c r="B98">
        <v>37</v>
      </c>
      <c r="C98" s="6">
        <f t="shared" si="5"/>
        <v>1.7353E-2</v>
      </c>
      <c r="D98" s="6">
        <f t="shared" si="6"/>
        <v>6.3752207415708603E-3</v>
      </c>
      <c r="E98" s="6"/>
      <c r="F98" s="13">
        <f t="shared" si="7"/>
        <v>295.38459240336022</v>
      </c>
      <c r="G98" s="10">
        <f t="shared" si="8"/>
        <v>0.36738435668592523</v>
      </c>
      <c r="H98" s="10"/>
      <c r="I98" s="10"/>
    </row>
    <row r="99" spans="1:9" x14ac:dyDescent="0.25">
      <c r="A99">
        <v>1844</v>
      </c>
      <c r="B99">
        <v>39</v>
      </c>
      <c r="C99" s="6">
        <f t="shared" si="5"/>
        <v>1.8291000000000002E-2</v>
      </c>
      <c r="D99" s="6">
        <f t="shared" si="6"/>
        <v>6.631002998292502E-3</v>
      </c>
      <c r="E99" s="6"/>
      <c r="F99" s="13">
        <f t="shared" si="7"/>
        <v>295.3962524003619</v>
      </c>
      <c r="G99" s="10">
        <f t="shared" si="8"/>
        <v>0.36252818316617469</v>
      </c>
      <c r="H99" s="10"/>
      <c r="I99" s="10"/>
    </row>
    <row r="100" spans="1:9" x14ac:dyDescent="0.25">
      <c r="A100">
        <v>1845</v>
      </c>
      <c r="B100">
        <v>43</v>
      </c>
      <c r="C100" s="6">
        <f t="shared" si="5"/>
        <v>2.0167000000000001E-2</v>
      </c>
      <c r="D100" s="6">
        <f t="shared" si="6"/>
        <v>6.9026809284317954E-3</v>
      </c>
      <c r="E100" s="6"/>
      <c r="F100" s="13">
        <f t="shared" si="7"/>
        <v>295.4095167194335</v>
      </c>
      <c r="G100" s="10">
        <f t="shared" si="8"/>
        <v>0.34227604147527124</v>
      </c>
      <c r="H100" s="10"/>
      <c r="I100" s="10"/>
    </row>
    <row r="101" spans="1:9" x14ac:dyDescent="0.25">
      <c r="A101">
        <v>1846</v>
      </c>
      <c r="B101">
        <v>43</v>
      </c>
      <c r="C101" s="6">
        <f t="shared" si="5"/>
        <v>2.0167000000000001E-2</v>
      </c>
      <c r="D101" s="6">
        <f t="shared" si="6"/>
        <v>7.2117395627999663E-3</v>
      </c>
      <c r="E101" s="6"/>
      <c r="F101" s="13">
        <f t="shared" si="7"/>
        <v>295.42247197987069</v>
      </c>
      <c r="G101" s="10">
        <f t="shared" si="8"/>
        <v>0.35760100970892872</v>
      </c>
      <c r="H101" s="10"/>
      <c r="I101" s="10"/>
    </row>
    <row r="102" spans="1:9" x14ac:dyDescent="0.25">
      <c r="A102">
        <v>1847</v>
      </c>
      <c r="B102">
        <v>46</v>
      </c>
      <c r="C102" s="6">
        <f t="shared" si="5"/>
        <v>2.1573999999999999E-2</v>
      </c>
      <c r="D102" s="6">
        <f t="shared" si="6"/>
        <v>7.5135971309866142E-3</v>
      </c>
      <c r="E102" s="6"/>
      <c r="F102" s="13">
        <f t="shared" si="7"/>
        <v>295.4365323827397</v>
      </c>
      <c r="G102" s="10">
        <f t="shared" si="8"/>
        <v>0.34827093404035481</v>
      </c>
      <c r="H102" s="10"/>
      <c r="I102" s="10"/>
    </row>
    <row r="103" spans="1:9" x14ac:dyDescent="0.25">
      <c r="A103">
        <v>1848</v>
      </c>
      <c r="B103">
        <v>47</v>
      </c>
      <c r="C103" s="6">
        <f t="shared" si="5"/>
        <v>2.2043E-2</v>
      </c>
      <c r="D103" s="6">
        <f t="shared" si="6"/>
        <v>7.841204517834462E-3</v>
      </c>
      <c r="E103" s="6"/>
      <c r="F103" s="13">
        <f t="shared" si="7"/>
        <v>295.45073417822186</v>
      </c>
      <c r="G103" s="10">
        <f t="shared" si="8"/>
        <v>0.35572311018620251</v>
      </c>
      <c r="H103" s="10"/>
      <c r="I103" s="10"/>
    </row>
    <row r="104" spans="1:9" x14ac:dyDescent="0.25">
      <c r="A104">
        <v>1849</v>
      </c>
      <c r="B104">
        <v>50</v>
      </c>
      <c r="C104" s="6">
        <f t="shared" si="5"/>
        <v>2.3450000000000002E-2</v>
      </c>
      <c r="D104" s="6">
        <f t="shared" si="6"/>
        <v>8.1721063525689152E-3</v>
      </c>
      <c r="E104" s="6"/>
      <c r="F104" s="13">
        <f t="shared" si="7"/>
        <v>295.46601207186933</v>
      </c>
      <c r="G104" s="10">
        <f t="shared" si="8"/>
        <v>0.34849067601573197</v>
      </c>
      <c r="H104" s="10"/>
      <c r="I104" s="10"/>
    </row>
    <row r="105" spans="1:9" x14ac:dyDescent="0.25">
      <c r="A105">
        <v>1850</v>
      </c>
      <c r="B105">
        <v>54</v>
      </c>
      <c r="C105" s="6">
        <f t="shared" si="5"/>
        <v>2.5326000000000001E-2</v>
      </c>
      <c r="D105" s="6">
        <f t="shared" si="6"/>
        <v>8.5280812745548423E-3</v>
      </c>
      <c r="E105" s="6"/>
      <c r="F105" s="13">
        <f t="shared" si="7"/>
        <v>295.48280999059477</v>
      </c>
      <c r="G105" s="10">
        <f t="shared" si="8"/>
        <v>0.3367322622820359</v>
      </c>
      <c r="H105" s="10"/>
      <c r="I105" s="10"/>
    </row>
    <row r="106" spans="1:9" x14ac:dyDescent="0.25">
      <c r="A106">
        <v>1851</v>
      </c>
      <c r="B106">
        <v>54</v>
      </c>
      <c r="C106" s="6">
        <f t="shared" si="5"/>
        <v>2.5326000000000001E-2</v>
      </c>
      <c r="D106" s="6">
        <f t="shared" si="6"/>
        <v>8.9194727808577009E-3</v>
      </c>
      <c r="E106" s="6"/>
      <c r="F106" s="13">
        <f t="shared" si="7"/>
        <v>295.49921651781392</v>
      </c>
      <c r="G106" s="10">
        <f t="shared" si="8"/>
        <v>0.35218640057086398</v>
      </c>
      <c r="H106" s="10"/>
      <c r="I106" s="10"/>
    </row>
    <row r="107" spans="1:9" x14ac:dyDescent="0.25">
      <c r="A107">
        <v>1852</v>
      </c>
      <c r="B107">
        <v>57</v>
      </c>
      <c r="C107" s="6">
        <f t="shared" si="5"/>
        <v>2.6733E-2</v>
      </c>
      <c r="D107" s="6">
        <f t="shared" si="6"/>
        <v>9.3017448650638129E-3</v>
      </c>
      <c r="E107" s="6"/>
      <c r="F107" s="13">
        <f t="shared" si="7"/>
        <v>295.51664777294883</v>
      </c>
      <c r="G107" s="10">
        <f t="shared" si="8"/>
        <v>0.34794990704611578</v>
      </c>
      <c r="H107" s="10"/>
      <c r="I107" s="10"/>
    </row>
    <row r="108" spans="1:9" x14ac:dyDescent="0.25">
      <c r="A108">
        <v>1853</v>
      </c>
      <c r="B108">
        <v>59</v>
      </c>
      <c r="C108" s="6">
        <f t="shared" si="5"/>
        <v>2.7671000000000001E-2</v>
      </c>
      <c r="D108" s="6">
        <f t="shared" si="6"/>
        <v>9.7078931097071917E-3</v>
      </c>
      <c r="E108" s="6"/>
      <c r="F108" s="13">
        <f t="shared" si="7"/>
        <v>295.53461087983914</v>
      </c>
      <c r="G108" s="10">
        <f t="shared" si="8"/>
        <v>0.35083275305219153</v>
      </c>
      <c r="H108" s="10"/>
      <c r="I108" s="10"/>
    </row>
    <row r="109" spans="1:9" x14ac:dyDescent="0.25">
      <c r="A109">
        <v>1854</v>
      </c>
      <c r="B109">
        <v>69</v>
      </c>
      <c r="C109" s="6">
        <f t="shared" si="5"/>
        <v>3.2361000000000001E-2</v>
      </c>
      <c r="D109" s="6">
        <f t="shared" si="6"/>
        <v>1.0126433500251329E-2</v>
      </c>
      <c r="E109" s="6"/>
      <c r="F109" s="13">
        <f t="shared" si="7"/>
        <v>295.55684544633885</v>
      </c>
      <c r="G109" s="10">
        <f t="shared" si="8"/>
        <v>0.31292090789071192</v>
      </c>
      <c r="H109" s="10"/>
      <c r="I109" s="10"/>
    </row>
    <row r="110" spans="1:9" x14ac:dyDescent="0.25">
      <c r="A110">
        <v>1855</v>
      </c>
      <c r="B110">
        <v>71</v>
      </c>
      <c r="C110" s="6">
        <f t="shared" si="5"/>
        <v>3.3299000000000002E-2</v>
      </c>
      <c r="D110" s="6">
        <f t="shared" si="6"/>
        <v>1.0644498899694788E-2</v>
      </c>
      <c r="E110" s="6"/>
      <c r="F110" s="13">
        <f t="shared" si="7"/>
        <v>295.57949994743916</v>
      </c>
      <c r="G110" s="10">
        <f t="shared" si="8"/>
        <v>0.31966422113861637</v>
      </c>
      <c r="H110" s="10"/>
      <c r="I110" s="10"/>
    </row>
    <row r="111" spans="1:9" x14ac:dyDescent="0.25">
      <c r="A111">
        <v>1856</v>
      </c>
      <c r="B111">
        <v>76</v>
      </c>
      <c r="C111" s="6">
        <f t="shared" si="5"/>
        <v>3.5644000000000002E-2</v>
      </c>
      <c r="D111" s="6">
        <f t="shared" si="6"/>
        <v>1.1172348775331903E-2</v>
      </c>
      <c r="E111" s="6"/>
      <c r="F111" s="13">
        <f t="shared" si="7"/>
        <v>295.6039715986638</v>
      </c>
      <c r="G111" s="10">
        <f t="shared" si="8"/>
        <v>0.31344262078700208</v>
      </c>
      <c r="H111" s="10"/>
      <c r="I111" s="10"/>
    </row>
    <row r="112" spans="1:9" x14ac:dyDescent="0.25">
      <c r="A112">
        <v>1857</v>
      </c>
      <c r="B112">
        <v>77</v>
      </c>
      <c r="C112" s="6">
        <f t="shared" si="5"/>
        <v>3.6112999999999999E-2</v>
      </c>
      <c r="D112" s="6">
        <f t="shared" si="6"/>
        <v>1.1742538248866112E-2</v>
      </c>
      <c r="E112" s="6"/>
      <c r="F112" s="13">
        <f t="shared" si="7"/>
        <v>295.62834206041492</v>
      </c>
      <c r="G112" s="10">
        <f t="shared" si="8"/>
        <v>0.32516097385612142</v>
      </c>
      <c r="H112" s="10"/>
      <c r="I112" s="10"/>
    </row>
    <row r="113" spans="1:9" x14ac:dyDescent="0.25">
      <c r="A113">
        <v>1858</v>
      </c>
      <c r="B113">
        <v>78</v>
      </c>
      <c r="C113" s="6">
        <f t="shared" si="5"/>
        <v>3.6582000000000003E-2</v>
      </c>
      <c r="D113" s="6">
        <f t="shared" si="6"/>
        <v>1.2310370007667172E-2</v>
      </c>
      <c r="E113" s="6"/>
      <c r="F113" s="13">
        <f t="shared" si="7"/>
        <v>295.65261369040729</v>
      </c>
      <c r="G113" s="10">
        <f t="shared" si="8"/>
        <v>0.33651440620160655</v>
      </c>
      <c r="H113" s="10"/>
      <c r="I113" s="10"/>
    </row>
    <row r="114" spans="1:9" x14ac:dyDescent="0.25">
      <c r="A114">
        <v>1859</v>
      </c>
      <c r="B114">
        <v>83</v>
      </c>
      <c r="C114" s="6">
        <f t="shared" si="5"/>
        <v>3.8927000000000003E-2</v>
      </c>
      <c r="D114" s="6">
        <f t="shared" si="6"/>
        <v>1.2875898986489392E-2</v>
      </c>
      <c r="E114" s="6"/>
      <c r="F114" s="13">
        <f t="shared" si="7"/>
        <v>295.67866479142083</v>
      </c>
      <c r="G114" s="10">
        <f t="shared" si="8"/>
        <v>0.33077039038429346</v>
      </c>
      <c r="H114" s="10"/>
      <c r="I114" s="10"/>
    </row>
    <row r="115" spans="1:9" x14ac:dyDescent="0.25">
      <c r="A115">
        <v>1860</v>
      </c>
      <c r="B115">
        <v>91</v>
      </c>
      <c r="C115" s="6">
        <f t="shared" si="5"/>
        <v>4.2679000000000002E-2</v>
      </c>
      <c r="D115" s="6">
        <f t="shared" si="6"/>
        <v>1.3482889640104781E-2</v>
      </c>
      <c r="E115" s="6"/>
      <c r="F115" s="13">
        <f t="shared" si="7"/>
        <v>295.70786090178075</v>
      </c>
      <c r="G115" s="10">
        <f t="shared" si="8"/>
        <v>0.3159139070761916</v>
      </c>
      <c r="H115" s="10"/>
      <c r="I115" s="10"/>
    </row>
    <row r="116" spans="1:9" x14ac:dyDescent="0.25">
      <c r="A116">
        <v>1861</v>
      </c>
      <c r="B116">
        <v>95</v>
      </c>
      <c r="C116" s="6">
        <f t="shared" si="5"/>
        <v>4.4555000000000004E-2</v>
      </c>
      <c r="D116" s="6">
        <f t="shared" si="6"/>
        <v>1.41631590114909E-2</v>
      </c>
      <c r="E116" s="6"/>
      <c r="F116" s="13">
        <f t="shared" si="7"/>
        <v>295.73825274276925</v>
      </c>
      <c r="G116" s="10">
        <f t="shared" si="8"/>
        <v>0.31788035038695767</v>
      </c>
      <c r="H116" s="10"/>
      <c r="I116" s="10"/>
    </row>
    <row r="117" spans="1:9" x14ac:dyDescent="0.25">
      <c r="A117">
        <v>1862</v>
      </c>
      <c r="B117">
        <v>97</v>
      </c>
      <c r="C117" s="6">
        <f t="shared" si="5"/>
        <v>4.5492999999999999E-2</v>
      </c>
      <c r="D117" s="6">
        <f t="shared" si="6"/>
        <v>1.487128890652295E-2</v>
      </c>
      <c r="E117" s="6"/>
      <c r="F117" s="13">
        <f t="shared" si="7"/>
        <v>295.76887445386274</v>
      </c>
      <c r="G117" s="10">
        <f t="shared" si="8"/>
        <v>0.32689180547607216</v>
      </c>
      <c r="H117" s="10"/>
      <c r="I117" s="10"/>
    </row>
    <row r="118" spans="1:9" x14ac:dyDescent="0.25">
      <c r="A118">
        <v>1863</v>
      </c>
      <c r="B118">
        <v>104</v>
      </c>
      <c r="C118" s="6">
        <f t="shared" si="5"/>
        <v>4.8776E-2</v>
      </c>
      <c r="D118" s="6">
        <f t="shared" si="6"/>
        <v>1.5584774775001222E-2</v>
      </c>
      <c r="E118" s="6"/>
      <c r="F118" s="13">
        <f t="shared" si="7"/>
        <v>295.80206567908772</v>
      </c>
      <c r="G118" s="10">
        <f t="shared" si="8"/>
        <v>0.31951727847714495</v>
      </c>
      <c r="H118" s="10"/>
      <c r="I118" s="10"/>
    </row>
    <row r="119" spans="1:9" x14ac:dyDescent="0.25">
      <c r="A119">
        <v>1864</v>
      </c>
      <c r="B119">
        <v>112</v>
      </c>
      <c r="C119" s="6">
        <f t="shared" si="5"/>
        <v>5.2528000000000005E-2</v>
      </c>
      <c r="D119" s="6">
        <f t="shared" si="6"/>
        <v>1.6358130322743306E-2</v>
      </c>
      <c r="E119" s="6"/>
      <c r="F119" s="13">
        <f t="shared" si="7"/>
        <v>295.83823554876494</v>
      </c>
      <c r="G119" s="10">
        <f t="shared" si="8"/>
        <v>0.31141734546800381</v>
      </c>
      <c r="H119" s="10"/>
      <c r="I119" s="10"/>
    </row>
    <row r="120" spans="1:9" x14ac:dyDescent="0.25">
      <c r="A120">
        <v>1865</v>
      </c>
      <c r="B120">
        <v>119</v>
      </c>
      <c r="C120" s="6">
        <f t="shared" si="5"/>
        <v>5.5810999999999999E-2</v>
      </c>
      <c r="D120" s="6">
        <f t="shared" si="6"/>
        <v>1.720088828622262E-2</v>
      </c>
      <c r="E120" s="6"/>
      <c r="F120" s="13">
        <f t="shared" si="7"/>
        <v>295.87684566047875</v>
      </c>
      <c r="G120" s="10">
        <f t="shared" si="8"/>
        <v>0.30819889065278566</v>
      </c>
      <c r="H120" s="10"/>
      <c r="I120" s="10"/>
    </row>
    <row r="121" spans="1:9" x14ac:dyDescent="0.25">
      <c r="A121">
        <v>1866</v>
      </c>
      <c r="B121">
        <v>122</v>
      </c>
      <c r="C121" s="6">
        <f t="shared" si="5"/>
        <v>5.7218000000000005E-2</v>
      </c>
      <c r="D121" s="6">
        <f t="shared" si="6"/>
        <v>1.8100503889154351E-2</v>
      </c>
      <c r="E121" s="6"/>
      <c r="F121" s="13">
        <f t="shared" si="7"/>
        <v>295.91596315658956</v>
      </c>
      <c r="G121" s="10">
        <f t="shared" si="8"/>
        <v>0.31634282724237739</v>
      </c>
      <c r="H121" s="10"/>
      <c r="I121" s="10"/>
    </row>
    <row r="122" spans="1:9" x14ac:dyDescent="0.25">
      <c r="A122">
        <v>1867</v>
      </c>
      <c r="B122">
        <v>130</v>
      </c>
      <c r="C122" s="6">
        <f t="shared" si="5"/>
        <v>6.0970000000000003E-2</v>
      </c>
      <c r="D122" s="6">
        <f t="shared" si="6"/>
        <v>1.9011941548536106E-2</v>
      </c>
      <c r="E122" s="6"/>
      <c r="F122" s="13">
        <f t="shared" si="7"/>
        <v>295.95792121504104</v>
      </c>
      <c r="G122" s="10">
        <f t="shared" si="8"/>
        <v>0.31182452925268339</v>
      </c>
      <c r="H122" s="10"/>
      <c r="I122" s="10"/>
    </row>
    <row r="123" spans="1:9" x14ac:dyDescent="0.25">
      <c r="A123">
        <v>1868</v>
      </c>
      <c r="B123">
        <v>135</v>
      </c>
      <c r="C123" s="6">
        <f t="shared" si="5"/>
        <v>6.3314999999999996E-2</v>
      </c>
      <c r="D123" s="6">
        <f t="shared" si="6"/>
        <v>1.9989564310455701E-2</v>
      </c>
      <c r="E123" s="6"/>
      <c r="F123" s="13">
        <f t="shared" si="7"/>
        <v>296.00124665073059</v>
      </c>
      <c r="G123" s="10">
        <f t="shared" si="8"/>
        <v>0.31571609113884075</v>
      </c>
      <c r="H123" s="10"/>
      <c r="I123" s="10"/>
    </row>
    <row r="124" spans="1:9" x14ac:dyDescent="0.25">
      <c r="A124">
        <v>1869</v>
      </c>
      <c r="B124">
        <v>142</v>
      </c>
      <c r="C124" s="6">
        <f t="shared" si="5"/>
        <v>6.6598000000000004E-2</v>
      </c>
      <c r="D124" s="6">
        <f t="shared" si="6"/>
        <v>2.0999046962022289E-2</v>
      </c>
      <c r="E124" s="6"/>
      <c r="F124" s="13">
        <f t="shared" si="7"/>
        <v>296.04684560376859</v>
      </c>
      <c r="G124" s="10">
        <f t="shared" si="8"/>
        <v>0.31531047421877967</v>
      </c>
      <c r="H124" s="10"/>
      <c r="I124" s="10"/>
    </row>
    <row r="125" spans="1:9" x14ac:dyDescent="0.25">
      <c r="A125">
        <v>1870</v>
      </c>
      <c r="B125">
        <v>147</v>
      </c>
      <c r="C125" s="6">
        <f t="shared" si="5"/>
        <v>6.8943000000000004E-2</v>
      </c>
      <c r="D125" s="6">
        <f t="shared" si="6"/>
        <v>2.2061502567807579E-2</v>
      </c>
      <c r="E125" s="6"/>
      <c r="F125" s="13">
        <f t="shared" si="7"/>
        <v>296.09372710120078</v>
      </c>
      <c r="G125" s="10">
        <f t="shared" si="8"/>
        <v>0.31999626601406345</v>
      </c>
      <c r="H125" s="10"/>
      <c r="I125" s="10"/>
    </row>
    <row r="126" spans="1:9" x14ac:dyDescent="0.25">
      <c r="A126">
        <v>1871</v>
      </c>
      <c r="B126">
        <v>156</v>
      </c>
      <c r="C126" s="6">
        <f t="shared" si="5"/>
        <v>7.3164000000000007E-2</v>
      </c>
      <c r="D126" s="6">
        <f t="shared" si="6"/>
        <v>2.315384145797774E-2</v>
      </c>
      <c r="E126" s="6"/>
      <c r="F126" s="13">
        <f t="shared" si="7"/>
        <v>296.14373725974281</v>
      </c>
      <c r="G126" s="10">
        <f t="shared" si="8"/>
        <v>0.31646494803424824</v>
      </c>
      <c r="H126" s="10"/>
      <c r="I126" s="10"/>
    </row>
    <row r="127" spans="1:9" x14ac:dyDescent="0.25">
      <c r="A127">
        <v>1872</v>
      </c>
      <c r="B127">
        <v>173</v>
      </c>
      <c r="C127" s="6">
        <f t="shared" si="5"/>
        <v>8.1137000000000001E-2</v>
      </c>
      <c r="D127" s="6">
        <f t="shared" si="6"/>
        <v>2.4319078152006866E-2</v>
      </c>
      <c r="E127" s="6"/>
      <c r="F127" s="13">
        <f t="shared" si="7"/>
        <v>296.2005551815908</v>
      </c>
      <c r="G127" s="10">
        <f t="shared" si="8"/>
        <v>0.29972858439438071</v>
      </c>
      <c r="H127" s="10"/>
      <c r="I127" s="10"/>
    </row>
    <row r="128" spans="1:9" x14ac:dyDescent="0.25">
      <c r="A128">
        <v>1873</v>
      </c>
      <c r="B128">
        <v>184</v>
      </c>
      <c r="C128" s="6">
        <f t="shared" si="5"/>
        <v>8.6295999999999998E-2</v>
      </c>
      <c r="D128" s="6">
        <f t="shared" si="6"/>
        <v>2.5642935731065127E-2</v>
      </c>
      <c r="E128" s="6"/>
      <c r="F128" s="13">
        <f t="shared" si="7"/>
        <v>296.26120824585973</v>
      </c>
      <c r="G128" s="10">
        <f t="shared" si="8"/>
        <v>0.29715091929017717</v>
      </c>
      <c r="H128" s="10"/>
      <c r="I128" s="10"/>
    </row>
    <row r="129" spans="1:9" x14ac:dyDescent="0.25">
      <c r="A129">
        <v>1874</v>
      </c>
      <c r="B129">
        <v>174</v>
      </c>
      <c r="C129" s="6">
        <f t="shared" si="5"/>
        <v>8.1605999999999998E-2</v>
      </c>
      <c r="D129" s="6">
        <f t="shared" si="6"/>
        <v>2.7056152128531279E-2</v>
      </c>
      <c r="E129" s="6"/>
      <c r="F129" s="13">
        <f t="shared" si="7"/>
        <v>296.31575809373123</v>
      </c>
      <c r="G129" s="10">
        <f t="shared" si="8"/>
        <v>0.33154611338052692</v>
      </c>
      <c r="H129" s="10"/>
      <c r="I129" s="10"/>
    </row>
    <row r="130" spans="1:9" x14ac:dyDescent="0.25">
      <c r="A130">
        <v>1875</v>
      </c>
      <c r="B130">
        <v>188</v>
      </c>
      <c r="C130" s="6">
        <f t="shared" si="5"/>
        <v>8.8172E-2</v>
      </c>
      <c r="D130" s="6">
        <f t="shared" si="6"/>
        <v>2.8327163583937207E-2</v>
      </c>
      <c r="E130" s="6"/>
      <c r="F130" s="13">
        <f t="shared" si="7"/>
        <v>296.37560293014729</v>
      </c>
      <c r="G130" s="10">
        <f t="shared" si="8"/>
        <v>0.32127164614545667</v>
      </c>
      <c r="H130" s="10"/>
      <c r="I130" s="10"/>
    </row>
    <row r="131" spans="1:9" x14ac:dyDescent="0.25">
      <c r="A131">
        <v>1876</v>
      </c>
      <c r="B131">
        <v>191</v>
      </c>
      <c r="C131" s="6">
        <f t="shared" si="5"/>
        <v>8.9579000000000006E-2</v>
      </c>
      <c r="D131" s="6">
        <f t="shared" si="6"/>
        <v>2.9721548272431446E-2</v>
      </c>
      <c r="E131" s="6"/>
      <c r="F131" s="13">
        <f t="shared" si="7"/>
        <v>296.43546038187486</v>
      </c>
      <c r="G131" s="10">
        <f t="shared" si="8"/>
        <v>0.33179147202392795</v>
      </c>
      <c r="H131" s="10"/>
      <c r="I131" s="10"/>
    </row>
    <row r="132" spans="1:9" x14ac:dyDescent="0.25">
      <c r="A132">
        <v>1877</v>
      </c>
      <c r="B132">
        <v>194</v>
      </c>
      <c r="C132" s="6">
        <f t="shared" si="5"/>
        <v>9.0985999999999997E-2</v>
      </c>
      <c r="D132" s="6">
        <f t="shared" si="6"/>
        <v>3.1116226897683744E-2</v>
      </c>
      <c r="E132" s="6"/>
      <c r="F132" s="13">
        <f t="shared" si="7"/>
        <v>296.49533015497718</v>
      </c>
      <c r="G132" s="10">
        <f t="shared" si="8"/>
        <v>0.34198917303413429</v>
      </c>
      <c r="H132" s="10"/>
      <c r="I132" s="10"/>
    </row>
    <row r="133" spans="1:9" x14ac:dyDescent="0.25">
      <c r="A133">
        <v>1878</v>
      </c>
      <c r="B133">
        <v>196</v>
      </c>
      <c r="C133" s="6">
        <f t="shared" si="5"/>
        <v>9.1924000000000006E-2</v>
      </c>
      <c r="D133" s="6">
        <f t="shared" si="6"/>
        <v>3.2511192610967819E-2</v>
      </c>
      <c r="E133" s="6"/>
      <c r="F133" s="13">
        <f t="shared" si="7"/>
        <v>296.55474296236622</v>
      </c>
      <c r="G133" s="10">
        <f t="shared" si="8"/>
        <v>0.35367469443200705</v>
      </c>
      <c r="H133" s="10"/>
      <c r="I133" s="10"/>
    </row>
    <row r="134" spans="1:9" x14ac:dyDescent="0.25">
      <c r="A134">
        <v>1879</v>
      </c>
      <c r="B134">
        <v>210</v>
      </c>
      <c r="C134" s="6">
        <f t="shared" ref="C134:C197" si="9">B134*0.000469</f>
        <v>9.8490000000000008E-2</v>
      </c>
      <c r="D134" s="6">
        <f t="shared" ref="D134:D197" si="10">(F133-$F$4)*$F$3</f>
        <v>3.3895511023132388E-2</v>
      </c>
      <c r="E134" s="6"/>
      <c r="F134" s="13">
        <f t="shared" ref="F134:F197" si="11">F133+C134-D134+$E$4*E134</f>
        <v>296.61933745134314</v>
      </c>
      <c r="G134" s="10">
        <f t="shared" ref="G134:G197" si="12">D134/C134</f>
        <v>0.34415180244829308</v>
      </c>
      <c r="H134" s="10"/>
      <c r="I134" s="10"/>
    </row>
    <row r="135" spans="1:9" x14ac:dyDescent="0.25">
      <c r="A135">
        <v>1880</v>
      </c>
      <c r="B135">
        <v>236</v>
      </c>
      <c r="C135" s="6">
        <f t="shared" si="9"/>
        <v>0.110684</v>
      </c>
      <c r="D135" s="6">
        <f t="shared" si="10"/>
        <v>3.5400562616294685E-2</v>
      </c>
      <c r="E135" s="6"/>
      <c r="F135" s="13">
        <f t="shared" si="11"/>
        <v>296.69462088872683</v>
      </c>
      <c r="G135" s="10">
        <f t="shared" si="12"/>
        <v>0.31983450739307112</v>
      </c>
      <c r="H135" s="10"/>
      <c r="I135" s="10"/>
    </row>
    <row r="136" spans="1:9" x14ac:dyDescent="0.25">
      <c r="A136">
        <v>1881</v>
      </c>
      <c r="B136">
        <v>243</v>
      </c>
      <c r="C136" s="6">
        <f t="shared" si="9"/>
        <v>0.113967</v>
      </c>
      <c r="D136" s="6">
        <f t="shared" si="10"/>
        <v>3.7154666707334638E-2</v>
      </c>
      <c r="E136" s="6"/>
      <c r="F136" s="13">
        <f t="shared" si="11"/>
        <v>296.77143322201948</v>
      </c>
      <c r="G136" s="10">
        <f t="shared" si="12"/>
        <v>0.32601250105148544</v>
      </c>
      <c r="H136" s="10"/>
      <c r="I136" s="10"/>
    </row>
    <row r="137" spans="1:9" x14ac:dyDescent="0.25">
      <c r="A137">
        <v>1882</v>
      </c>
      <c r="B137">
        <v>256</v>
      </c>
      <c r="C137" s="6">
        <f t="shared" si="9"/>
        <v>0.120064</v>
      </c>
      <c r="D137" s="6">
        <f t="shared" si="10"/>
        <v>3.8944394073053404E-2</v>
      </c>
      <c r="E137" s="6"/>
      <c r="F137" s="13">
        <f t="shared" si="11"/>
        <v>296.85255282794645</v>
      </c>
      <c r="G137" s="10">
        <f t="shared" si="12"/>
        <v>0.3243636233429954</v>
      </c>
      <c r="H137" s="10"/>
      <c r="I137" s="10"/>
    </row>
    <row r="138" spans="1:9" x14ac:dyDescent="0.25">
      <c r="A138">
        <v>1883</v>
      </c>
      <c r="B138">
        <v>272</v>
      </c>
      <c r="C138" s="6">
        <f t="shared" si="9"/>
        <v>0.12756800000000001</v>
      </c>
      <c r="D138" s="6">
        <f t="shared" si="10"/>
        <v>4.0834480891151846E-2</v>
      </c>
      <c r="E138" s="6"/>
      <c r="F138" s="13">
        <f t="shared" si="11"/>
        <v>296.93928634705532</v>
      </c>
      <c r="G138" s="10">
        <f t="shared" si="12"/>
        <v>0.32009971851210212</v>
      </c>
      <c r="H138" s="10"/>
      <c r="I138" s="10"/>
    </row>
    <row r="139" spans="1:9" x14ac:dyDescent="0.25">
      <c r="A139">
        <v>1884</v>
      </c>
      <c r="B139">
        <v>275</v>
      </c>
      <c r="C139" s="6">
        <f t="shared" si="9"/>
        <v>0.12897500000000001</v>
      </c>
      <c r="D139" s="6">
        <f t="shared" si="10"/>
        <v>4.285537188638832E-2</v>
      </c>
      <c r="E139" s="6"/>
      <c r="F139" s="13">
        <f t="shared" si="11"/>
        <v>297.02540597516895</v>
      </c>
      <c r="G139" s="10">
        <f t="shared" si="12"/>
        <v>0.33227657985181869</v>
      </c>
      <c r="H139" s="10"/>
      <c r="I139" s="10"/>
    </row>
    <row r="140" spans="1:9" x14ac:dyDescent="0.25">
      <c r="A140">
        <v>1885</v>
      </c>
      <c r="B140">
        <v>277</v>
      </c>
      <c r="C140" s="6">
        <f t="shared" si="9"/>
        <v>0.129913</v>
      </c>
      <c r="D140" s="6">
        <f t="shared" si="10"/>
        <v>4.4861959221436029E-2</v>
      </c>
      <c r="E140" s="6"/>
      <c r="F140" s="13">
        <f t="shared" si="11"/>
        <v>297.11045701594747</v>
      </c>
      <c r="G140" s="10">
        <f t="shared" si="12"/>
        <v>0.34532309485144697</v>
      </c>
      <c r="H140" s="10"/>
      <c r="I140" s="10"/>
    </row>
    <row r="141" spans="1:9" x14ac:dyDescent="0.25">
      <c r="A141">
        <v>1886</v>
      </c>
      <c r="B141">
        <v>281</v>
      </c>
      <c r="C141" s="6">
        <f t="shared" si="9"/>
        <v>0.13178900000000002</v>
      </c>
      <c r="D141" s="6">
        <f t="shared" si="10"/>
        <v>4.6843648471575634E-2</v>
      </c>
      <c r="E141" s="6"/>
      <c r="F141" s="13">
        <f t="shared" si="11"/>
        <v>297.19540236747594</v>
      </c>
      <c r="G141" s="10">
        <f t="shared" si="12"/>
        <v>0.35544429710807146</v>
      </c>
      <c r="H141" s="10"/>
      <c r="I141" s="10"/>
    </row>
    <row r="142" spans="1:9" x14ac:dyDescent="0.25">
      <c r="A142">
        <v>1887</v>
      </c>
      <c r="B142">
        <v>295</v>
      </c>
      <c r="C142" s="6">
        <f t="shared" si="9"/>
        <v>0.13835500000000001</v>
      </c>
      <c r="D142" s="6">
        <f t="shared" si="10"/>
        <v>4.8822875162188771E-2</v>
      </c>
      <c r="E142" s="6"/>
      <c r="F142" s="13">
        <f t="shared" si="11"/>
        <v>297.28493449231371</v>
      </c>
      <c r="G142" s="10">
        <f t="shared" si="12"/>
        <v>0.35288117640987871</v>
      </c>
      <c r="H142" s="10"/>
      <c r="I142" s="10"/>
    </row>
    <row r="143" spans="1:9" x14ac:dyDescent="0.25">
      <c r="A143">
        <v>1888</v>
      </c>
      <c r="B143">
        <v>327</v>
      </c>
      <c r="C143" s="6">
        <f t="shared" si="9"/>
        <v>0.153363</v>
      </c>
      <c r="D143" s="6">
        <f t="shared" si="10"/>
        <v>5.0908973670908908E-2</v>
      </c>
      <c r="E143" s="6"/>
      <c r="F143" s="13">
        <f t="shared" si="11"/>
        <v>297.38738851864281</v>
      </c>
      <c r="G143" s="10">
        <f t="shared" si="12"/>
        <v>0.33195082041241308</v>
      </c>
      <c r="H143" s="10"/>
      <c r="I143" s="10"/>
    </row>
    <row r="144" spans="1:9" x14ac:dyDescent="0.25">
      <c r="A144">
        <v>1889</v>
      </c>
      <c r="B144">
        <v>327</v>
      </c>
      <c r="C144" s="6">
        <f t="shared" si="9"/>
        <v>0.153363</v>
      </c>
      <c r="D144" s="6">
        <f t="shared" si="10"/>
        <v>5.3296152484376906E-2</v>
      </c>
      <c r="E144" s="6"/>
      <c r="F144" s="13">
        <f t="shared" si="11"/>
        <v>297.48745536615843</v>
      </c>
      <c r="G144" s="10">
        <f t="shared" si="12"/>
        <v>0.34751636629680499</v>
      </c>
      <c r="H144" s="10"/>
      <c r="I144" s="10"/>
    </row>
    <row r="145" spans="1:9" x14ac:dyDescent="0.25">
      <c r="A145">
        <v>1890</v>
      </c>
      <c r="B145">
        <v>356</v>
      </c>
      <c r="C145" s="6">
        <f t="shared" si="9"/>
        <v>0.166964</v>
      </c>
      <c r="D145" s="6">
        <f t="shared" si="10"/>
        <v>5.5627710031490862E-2</v>
      </c>
      <c r="E145" s="6"/>
      <c r="F145" s="13">
        <f t="shared" si="11"/>
        <v>297.59879165612693</v>
      </c>
      <c r="G145" s="10">
        <f t="shared" si="12"/>
        <v>0.33317188155225597</v>
      </c>
      <c r="H145" s="10"/>
      <c r="I145" s="10"/>
    </row>
    <row r="146" spans="1:9" x14ac:dyDescent="0.25">
      <c r="A146">
        <v>1891</v>
      </c>
      <c r="B146">
        <v>372</v>
      </c>
      <c r="C146" s="6">
        <f t="shared" si="9"/>
        <v>0.17446800000000001</v>
      </c>
      <c r="D146" s="6">
        <f t="shared" si="10"/>
        <v>5.8221845587757046E-2</v>
      </c>
      <c r="E146" s="6"/>
      <c r="F146" s="13">
        <f t="shared" si="11"/>
        <v>297.71503781053917</v>
      </c>
      <c r="G146" s="10">
        <f t="shared" si="12"/>
        <v>0.33371074115457872</v>
      </c>
      <c r="H146" s="10"/>
      <c r="I146" s="10"/>
    </row>
    <row r="147" spans="1:9" x14ac:dyDescent="0.25">
      <c r="A147">
        <v>1892</v>
      </c>
      <c r="B147">
        <v>374</v>
      </c>
      <c r="C147" s="6">
        <f t="shared" si="9"/>
        <v>0.17540600000000001</v>
      </c>
      <c r="D147" s="6">
        <f t="shared" si="10"/>
        <v>6.0930380985562187E-2</v>
      </c>
      <c r="E147" s="6"/>
      <c r="F147" s="13">
        <f t="shared" si="11"/>
        <v>297.82951342955363</v>
      </c>
      <c r="G147" s="10">
        <f t="shared" si="12"/>
        <v>0.34736771253869414</v>
      </c>
      <c r="H147" s="10"/>
      <c r="I147" s="10"/>
    </row>
    <row r="148" spans="1:9" x14ac:dyDescent="0.25">
      <c r="A148">
        <v>1893</v>
      </c>
      <c r="B148">
        <v>370</v>
      </c>
      <c r="C148" s="6">
        <f t="shared" si="9"/>
        <v>0.17353000000000002</v>
      </c>
      <c r="D148" s="6">
        <f t="shared" si="10"/>
        <v>6.3597662908599015E-2</v>
      </c>
      <c r="E148" s="6"/>
      <c r="F148" s="13">
        <f t="shared" si="11"/>
        <v>297.93944576664506</v>
      </c>
      <c r="G148" s="10">
        <f t="shared" si="12"/>
        <v>0.36649376424018332</v>
      </c>
      <c r="H148" s="10"/>
      <c r="I148" s="10"/>
    </row>
    <row r="149" spans="1:9" x14ac:dyDescent="0.25">
      <c r="A149">
        <v>1894</v>
      </c>
      <c r="B149">
        <v>383</v>
      </c>
      <c r="C149" s="6">
        <f t="shared" si="9"/>
        <v>0.17962700000000001</v>
      </c>
      <c r="D149" s="6">
        <f t="shared" si="10"/>
        <v>6.6159086362829481E-2</v>
      </c>
      <c r="E149" s="6"/>
      <c r="F149" s="13">
        <f t="shared" si="11"/>
        <v>298.05291368028224</v>
      </c>
      <c r="G149" s="10">
        <f t="shared" si="12"/>
        <v>0.36831370764322446</v>
      </c>
      <c r="H149" s="10"/>
      <c r="I149" s="10"/>
    </row>
    <row r="150" spans="1:9" x14ac:dyDescent="0.25">
      <c r="A150">
        <v>1895</v>
      </c>
      <c r="B150">
        <v>406</v>
      </c>
      <c r="C150" s="6">
        <f t="shared" si="9"/>
        <v>0.190414</v>
      </c>
      <c r="D150" s="6">
        <f t="shared" si="10"/>
        <v>6.8802888750575789E-2</v>
      </c>
      <c r="E150" s="6"/>
      <c r="F150" s="13">
        <f t="shared" si="11"/>
        <v>298.17452479153167</v>
      </c>
      <c r="G150" s="10">
        <f t="shared" si="12"/>
        <v>0.36133314121112831</v>
      </c>
      <c r="H150" s="10"/>
      <c r="I150" s="10"/>
    </row>
    <row r="151" spans="1:9" x14ac:dyDescent="0.25">
      <c r="A151">
        <v>1896</v>
      </c>
      <c r="B151">
        <v>419</v>
      </c>
      <c r="C151" s="6">
        <f t="shared" si="9"/>
        <v>0.19651100000000002</v>
      </c>
      <c r="D151" s="6">
        <f t="shared" si="10"/>
        <v>7.1636427642687309E-2</v>
      </c>
      <c r="E151" s="6"/>
      <c r="F151" s="13">
        <f t="shared" si="11"/>
        <v>298.29939936388894</v>
      </c>
      <c r="G151" s="10">
        <f t="shared" si="12"/>
        <v>0.36454156582932917</v>
      </c>
      <c r="H151" s="10"/>
      <c r="I151" s="10"/>
    </row>
    <row r="152" spans="1:9" x14ac:dyDescent="0.25">
      <c r="A152">
        <v>1897</v>
      </c>
      <c r="B152">
        <v>440</v>
      </c>
      <c r="C152" s="6">
        <f t="shared" si="9"/>
        <v>0.20636000000000002</v>
      </c>
      <c r="D152" s="6">
        <f t="shared" si="10"/>
        <v>7.4546005178611721E-2</v>
      </c>
      <c r="E152" s="6"/>
      <c r="F152" s="13">
        <f t="shared" si="11"/>
        <v>298.43121335871035</v>
      </c>
      <c r="G152" s="10">
        <f t="shared" si="12"/>
        <v>0.36124251394946555</v>
      </c>
      <c r="H152" s="10"/>
      <c r="I152" s="10"/>
    </row>
    <row r="153" spans="1:9" x14ac:dyDescent="0.25">
      <c r="A153">
        <v>1898</v>
      </c>
      <c r="B153">
        <v>465</v>
      </c>
      <c r="C153" s="6">
        <f t="shared" si="9"/>
        <v>0.218085</v>
      </c>
      <c r="D153" s="6">
        <f t="shared" si="10"/>
        <v>7.7617271257950676E-2</v>
      </c>
      <c r="E153" s="6"/>
      <c r="F153" s="13">
        <f t="shared" si="11"/>
        <v>298.57168108745236</v>
      </c>
      <c r="G153" s="10">
        <f t="shared" si="12"/>
        <v>0.35590375889194892</v>
      </c>
      <c r="H153" s="10"/>
      <c r="I153" s="10"/>
    </row>
    <row r="154" spans="1:9" x14ac:dyDescent="0.25">
      <c r="A154">
        <v>1899</v>
      </c>
      <c r="B154">
        <v>507</v>
      </c>
      <c r="C154" s="6">
        <f t="shared" si="9"/>
        <v>0.23778299999999999</v>
      </c>
      <c r="D154" s="6">
        <f t="shared" si="10"/>
        <v>8.0890169337639498E-2</v>
      </c>
      <c r="E154" s="6"/>
      <c r="F154" s="13">
        <f t="shared" si="11"/>
        <v>298.72857391811471</v>
      </c>
      <c r="G154" s="10">
        <f t="shared" si="12"/>
        <v>0.34018482960362811</v>
      </c>
      <c r="H154" s="10"/>
      <c r="I154" s="10"/>
    </row>
    <row r="155" spans="1:9" x14ac:dyDescent="0.25">
      <c r="A155">
        <v>1900</v>
      </c>
      <c r="B155">
        <v>534</v>
      </c>
      <c r="C155" s="6">
        <f t="shared" si="9"/>
        <v>0.250446</v>
      </c>
      <c r="D155" s="6">
        <f t="shared" si="10"/>
        <v>8.4545772292072108E-2</v>
      </c>
      <c r="E155" s="6"/>
      <c r="F155" s="13">
        <f t="shared" si="11"/>
        <v>298.89447414582264</v>
      </c>
      <c r="G155" s="10">
        <f t="shared" si="12"/>
        <v>0.33758084494091384</v>
      </c>
      <c r="H155" s="10"/>
      <c r="I155" s="10"/>
    </row>
    <row r="156" spans="1:9" x14ac:dyDescent="0.25">
      <c r="A156">
        <v>1901</v>
      </c>
      <c r="B156">
        <v>552</v>
      </c>
      <c r="C156" s="6">
        <f t="shared" si="9"/>
        <v>0.25888800000000001</v>
      </c>
      <c r="D156" s="6">
        <f t="shared" si="10"/>
        <v>8.8411247597667025E-2</v>
      </c>
      <c r="E156" s="6"/>
      <c r="F156" s="13">
        <f t="shared" si="11"/>
        <v>299.06495089822499</v>
      </c>
      <c r="G156" s="10">
        <f t="shared" si="12"/>
        <v>0.34150384566942854</v>
      </c>
      <c r="H156" s="10"/>
      <c r="I156" s="10"/>
    </row>
    <row r="157" spans="1:9" x14ac:dyDescent="0.25">
      <c r="A157">
        <v>1902</v>
      </c>
      <c r="B157">
        <v>566</v>
      </c>
      <c r="C157" s="6">
        <f t="shared" si="9"/>
        <v>0.26545400000000002</v>
      </c>
      <c r="D157" s="6">
        <f t="shared" si="10"/>
        <v>9.2383355928641803E-2</v>
      </c>
      <c r="E157" s="6"/>
      <c r="F157" s="13">
        <f t="shared" si="11"/>
        <v>299.23802154229634</v>
      </c>
      <c r="G157" s="10">
        <f t="shared" si="12"/>
        <v>0.34802020662202038</v>
      </c>
      <c r="H157" s="10"/>
      <c r="I157" s="10"/>
    </row>
    <row r="158" spans="1:9" x14ac:dyDescent="0.25">
      <c r="A158">
        <v>1903</v>
      </c>
      <c r="B158">
        <v>617</v>
      </c>
      <c r="C158" s="6">
        <f t="shared" si="9"/>
        <v>0.28937299999999999</v>
      </c>
      <c r="D158" s="6">
        <f t="shared" si="10"/>
        <v>9.6415901935504131E-2</v>
      </c>
      <c r="E158" s="6"/>
      <c r="F158" s="13">
        <f t="shared" si="11"/>
        <v>299.43097864036082</v>
      </c>
      <c r="G158" s="10">
        <f t="shared" si="12"/>
        <v>0.33318900497110698</v>
      </c>
      <c r="H158" s="10"/>
      <c r="I158" s="10"/>
    </row>
    <row r="159" spans="1:9" x14ac:dyDescent="0.25">
      <c r="A159">
        <v>1904</v>
      </c>
      <c r="B159">
        <v>624</v>
      </c>
      <c r="C159" s="6">
        <f t="shared" si="9"/>
        <v>0.29265600000000003</v>
      </c>
      <c r="D159" s="6">
        <f t="shared" si="10"/>
        <v>0.10091180232040659</v>
      </c>
      <c r="E159" s="6"/>
      <c r="F159" s="13">
        <f t="shared" si="11"/>
        <v>299.62272283804043</v>
      </c>
      <c r="G159" s="10">
        <f t="shared" si="12"/>
        <v>0.34481371412308848</v>
      </c>
      <c r="H159" s="10"/>
      <c r="I159" s="10"/>
    </row>
    <row r="160" spans="1:9" x14ac:dyDescent="0.25">
      <c r="A160">
        <v>1905</v>
      </c>
      <c r="B160">
        <v>663</v>
      </c>
      <c r="C160" s="6">
        <f t="shared" si="9"/>
        <v>0.31094700000000003</v>
      </c>
      <c r="D160" s="6">
        <f t="shared" si="10"/>
        <v>0.10537944212634152</v>
      </c>
      <c r="E160" s="6"/>
      <c r="F160" s="13">
        <f t="shared" si="11"/>
        <v>299.82829039591411</v>
      </c>
      <c r="G160" s="10">
        <f t="shared" si="12"/>
        <v>0.33889840431437357</v>
      </c>
      <c r="H160" s="10"/>
      <c r="I160" s="10"/>
    </row>
    <row r="161" spans="1:11" x14ac:dyDescent="0.25">
      <c r="A161">
        <v>1906</v>
      </c>
      <c r="B161">
        <v>707</v>
      </c>
      <c r="C161" s="6">
        <f t="shared" si="9"/>
        <v>0.33158300000000002</v>
      </c>
      <c r="D161" s="6">
        <f t="shared" si="10"/>
        <v>0.11016916622479822</v>
      </c>
      <c r="E161" s="6"/>
      <c r="F161" s="13">
        <f t="shared" si="11"/>
        <v>300.04970422968933</v>
      </c>
      <c r="G161" s="10">
        <f t="shared" si="12"/>
        <v>0.33225215473892877</v>
      </c>
      <c r="H161" s="10"/>
      <c r="I161" s="10"/>
    </row>
    <row r="162" spans="1:11" x14ac:dyDescent="0.25">
      <c r="A162">
        <v>1907</v>
      </c>
      <c r="B162">
        <v>784</v>
      </c>
      <c r="C162" s="6">
        <f t="shared" si="9"/>
        <v>0.36769600000000002</v>
      </c>
      <c r="D162" s="6">
        <f t="shared" si="10"/>
        <v>0.11532810855176076</v>
      </c>
      <c r="E162" s="6"/>
      <c r="F162" s="13">
        <f t="shared" si="11"/>
        <v>300.3020721211376</v>
      </c>
      <c r="G162" s="10">
        <f t="shared" si="12"/>
        <v>0.31365070207932844</v>
      </c>
      <c r="H162" s="10"/>
      <c r="I162" s="10"/>
    </row>
    <row r="163" spans="1:11" x14ac:dyDescent="0.25">
      <c r="A163">
        <v>1908</v>
      </c>
      <c r="B163">
        <v>750</v>
      </c>
      <c r="C163" s="6">
        <f t="shared" si="9"/>
        <v>0.35175000000000001</v>
      </c>
      <c r="D163" s="6">
        <f t="shared" si="10"/>
        <v>0.12120828042250552</v>
      </c>
      <c r="E163" s="6"/>
      <c r="F163" s="13">
        <f t="shared" si="11"/>
        <v>300.5326138407151</v>
      </c>
      <c r="G163" s="10">
        <f t="shared" si="12"/>
        <v>0.34458644043356224</v>
      </c>
      <c r="H163" s="10"/>
      <c r="I163" s="10"/>
    </row>
    <row r="164" spans="1:11" x14ac:dyDescent="0.25">
      <c r="A164">
        <v>1909</v>
      </c>
      <c r="B164">
        <v>785</v>
      </c>
      <c r="C164" s="6">
        <f t="shared" si="9"/>
        <v>0.36816500000000002</v>
      </c>
      <c r="D164" s="6">
        <f t="shared" si="10"/>
        <v>0.12657990248866133</v>
      </c>
      <c r="E164" s="6"/>
      <c r="F164" s="13">
        <f t="shared" si="11"/>
        <v>300.77419893822639</v>
      </c>
      <c r="G164" s="10">
        <f t="shared" si="12"/>
        <v>0.34381297105553577</v>
      </c>
      <c r="H164" s="10"/>
      <c r="I164" s="10"/>
    </row>
    <row r="165" spans="1:11" x14ac:dyDescent="0.25">
      <c r="A165">
        <v>1910</v>
      </c>
      <c r="B165">
        <v>819</v>
      </c>
      <c r="C165" s="6">
        <f t="shared" si="9"/>
        <v>0.38411100000000004</v>
      </c>
      <c r="D165" s="6">
        <f t="shared" si="10"/>
        <v>0.1322088352606744</v>
      </c>
      <c r="E165" s="6"/>
      <c r="F165" s="13">
        <f t="shared" si="11"/>
        <v>301.02610110296575</v>
      </c>
      <c r="G165" s="10">
        <f t="shared" si="12"/>
        <v>0.34419434814591193</v>
      </c>
      <c r="H165" s="10"/>
      <c r="I165" s="10"/>
    </row>
    <row r="166" spans="1:11" x14ac:dyDescent="0.25">
      <c r="A166">
        <v>1911</v>
      </c>
      <c r="B166">
        <v>836</v>
      </c>
      <c r="C166" s="6">
        <f t="shared" si="9"/>
        <v>0.39208399999999999</v>
      </c>
      <c r="D166" s="6">
        <f t="shared" si="10"/>
        <v>0.13807815569910153</v>
      </c>
      <c r="E166" s="6"/>
      <c r="F166" s="13">
        <f t="shared" si="11"/>
        <v>301.28010694726669</v>
      </c>
      <c r="G166" s="10">
        <f t="shared" si="12"/>
        <v>0.35216472923940162</v>
      </c>
      <c r="H166" s="10"/>
      <c r="I166" s="10"/>
    </row>
    <row r="167" spans="1:11" x14ac:dyDescent="0.25">
      <c r="A167">
        <v>1912</v>
      </c>
      <c r="B167">
        <v>879</v>
      </c>
      <c r="C167" s="6">
        <f t="shared" si="9"/>
        <v>0.41225100000000003</v>
      </c>
      <c r="D167" s="6">
        <f t="shared" si="10"/>
        <v>0.1439964918713133</v>
      </c>
      <c r="E167" s="6"/>
      <c r="F167" s="13">
        <f t="shared" si="11"/>
        <v>301.54836145539542</v>
      </c>
      <c r="G167" s="10">
        <f t="shared" si="12"/>
        <v>0.34929325064417865</v>
      </c>
      <c r="H167" s="10"/>
      <c r="I167" s="10"/>
    </row>
    <row r="168" spans="1:11" x14ac:dyDescent="0.25">
      <c r="A168">
        <v>1913</v>
      </c>
      <c r="B168">
        <v>943</v>
      </c>
      <c r="C168" s="6">
        <f t="shared" si="9"/>
        <v>0.44226700000000002</v>
      </c>
      <c r="D168" s="6">
        <f t="shared" si="10"/>
        <v>0.15024682191071281</v>
      </c>
      <c r="E168" s="6"/>
      <c r="F168" s="13">
        <f t="shared" si="11"/>
        <v>301.84038163348475</v>
      </c>
      <c r="G168" s="10">
        <f t="shared" si="12"/>
        <v>0.33971972114291321</v>
      </c>
      <c r="H168" s="10"/>
      <c r="I168" s="10"/>
    </row>
    <row r="169" spans="1:11" s="7" customFormat="1" x14ac:dyDescent="0.25">
      <c r="A169" s="7">
        <v>1914</v>
      </c>
      <c r="B169" s="7">
        <v>850</v>
      </c>
      <c r="C169" s="8">
        <f t="shared" si="9"/>
        <v>0.39865</v>
      </c>
      <c r="D169" s="6">
        <f t="shared" si="10"/>
        <v>0.15705089206019424</v>
      </c>
      <c r="E169" s="6"/>
      <c r="F169" s="13">
        <f t="shared" si="11"/>
        <v>302.08198074142456</v>
      </c>
      <c r="G169" s="10">
        <f t="shared" si="12"/>
        <v>0.39395683446681107</v>
      </c>
      <c r="H169" s="10"/>
      <c r="I169" s="10"/>
      <c r="K169" s="14"/>
    </row>
    <row r="170" spans="1:11" x14ac:dyDescent="0.25">
      <c r="A170">
        <v>1915</v>
      </c>
      <c r="B170">
        <v>838</v>
      </c>
      <c r="C170" s="6">
        <f t="shared" si="9"/>
        <v>0.39302200000000004</v>
      </c>
      <c r="D170" s="6">
        <f t="shared" si="10"/>
        <v>0.1626801512751917</v>
      </c>
      <c r="E170" s="6"/>
      <c r="F170" s="13">
        <f t="shared" si="11"/>
        <v>302.31232259014934</v>
      </c>
      <c r="G170" s="10">
        <f t="shared" si="12"/>
        <v>0.41392123411715293</v>
      </c>
      <c r="H170" s="10"/>
      <c r="I170" s="10"/>
    </row>
    <row r="171" spans="1:11" x14ac:dyDescent="0.25">
      <c r="A171">
        <v>1916</v>
      </c>
      <c r="B171">
        <v>901</v>
      </c>
      <c r="C171" s="6">
        <f t="shared" si="9"/>
        <v>0.42256900000000003</v>
      </c>
      <c r="D171" s="6">
        <f t="shared" si="10"/>
        <v>0.168047116350479</v>
      </c>
      <c r="E171" s="6"/>
      <c r="F171" s="13">
        <f t="shared" si="11"/>
        <v>302.56684447379888</v>
      </c>
      <c r="G171" s="10">
        <f t="shared" si="12"/>
        <v>0.39767970757551785</v>
      </c>
      <c r="H171" s="10"/>
      <c r="I171" s="10"/>
    </row>
    <row r="172" spans="1:11" x14ac:dyDescent="0.25">
      <c r="A172">
        <v>1917</v>
      </c>
      <c r="B172">
        <v>955</v>
      </c>
      <c r="C172" s="6">
        <f t="shared" si="9"/>
        <v>0.44789499999999999</v>
      </c>
      <c r="D172" s="6">
        <f t="shared" si="10"/>
        <v>0.1739774762395134</v>
      </c>
      <c r="E172" s="6"/>
      <c r="F172" s="13">
        <f t="shared" si="11"/>
        <v>302.84076199755941</v>
      </c>
      <c r="G172" s="10">
        <f t="shared" si="12"/>
        <v>0.38843362002146353</v>
      </c>
      <c r="H172" s="10"/>
      <c r="I172" s="10"/>
    </row>
    <row r="173" spans="1:11" x14ac:dyDescent="0.25">
      <c r="A173">
        <v>1918</v>
      </c>
      <c r="B173">
        <v>936</v>
      </c>
      <c r="C173" s="6">
        <f t="shared" si="9"/>
        <v>0.43898400000000004</v>
      </c>
      <c r="D173" s="6">
        <f t="shared" si="10"/>
        <v>0.18035975454313377</v>
      </c>
      <c r="E173" s="6"/>
      <c r="F173" s="13">
        <f t="shared" si="11"/>
        <v>303.09938624301628</v>
      </c>
      <c r="G173" s="10">
        <f t="shared" si="12"/>
        <v>0.41085723976986349</v>
      </c>
      <c r="H173" s="10"/>
      <c r="I173" s="10"/>
    </row>
    <row r="174" spans="1:11" x14ac:dyDescent="0.25">
      <c r="A174">
        <v>1919</v>
      </c>
      <c r="B174">
        <v>806</v>
      </c>
      <c r="C174" s="6">
        <f t="shared" si="9"/>
        <v>0.37801400000000002</v>
      </c>
      <c r="D174" s="6">
        <f t="shared" si="10"/>
        <v>0.1863856994622789</v>
      </c>
      <c r="E174" s="6"/>
      <c r="F174" s="13">
        <f t="shared" si="11"/>
        <v>303.29101454355401</v>
      </c>
      <c r="G174" s="10">
        <f t="shared" si="12"/>
        <v>0.49306559932245603</v>
      </c>
      <c r="H174" s="10"/>
      <c r="I174" s="10"/>
    </row>
    <row r="175" spans="1:11" x14ac:dyDescent="0.25">
      <c r="A175">
        <v>1920</v>
      </c>
      <c r="B175">
        <v>932</v>
      </c>
      <c r="C175" s="6">
        <f t="shared" si="9"/>
        <v>0.437108</v>
      </c>
      <c r="D175" s="6">
        <f t="shared" si="10"/>
        <v>0.19085063886480799</v>
      </c>
      <c r="E175" s="6"/>
      <c r="F175" s="13">
        <f t="shared" si="11"/>
        <v>303.53727190468925</v>
      </c>
      <c r="G175" s="10">
        <f t="shared" si="12"/>
        <v>0.43662124432590571</v>
      </c>
      <c r="H175" s="10"/>
      <c r="I175" s="10"/>
    </row>
    <row r="176" spans="1:11" x14ac:dyDescent="0.25">
      <c r="A176">
        <v>1921</v>
      </c>
      <c r="B176">
        <v>803</v>
      </c>
      <c r="C176" s="6">
        <f t="shared" si="9"/>
        <v>0.37660700000000003</v>
      </c>
      <c r="D176" s="6">
        <f t="shared" si="10"/>
        <v>0.19658843537925896</v>
      </c>
      <c r="E176" s="6"/>
      <c r="F176" s="13">
        <f t="shared" si="11"/>
        <v>303.71729046930994</v>
      </c>
      <c r="G176" s="10">
        <f t="shared" si="12"/>
        <v>0.52199888844142284</v>
      </c>
      <c r="H176" s="10"/>
      <c r="I176" s="10"/>
    </row>
    <row r="177" spans="1:9" x14ac:dyDescent="0.25">
      <c r="A177">
        <v>1922</v>
      </c>
      <c r="B177">
        <v>845</v>
      </c>
      <c r="C177" s="6">
        <f t="shared" si="9"/>
        <v>0.39630500000000002</v>
      </c>
      <c r="D177" s="6">
        <f t="shared" si="10"/>
        <v>0.20078286793492117</v>
      </c>
      <c r="E177" s="6"/>
      <c r="F177" s="13">
        <f t="shared" si="11"/>
        <v>303.91281260137498</v>
      </c>
      <c r="G177" s="10">
        <f t="shared" si="12"/>
        <v>0.50663723126107707</v>
      </c>
      <c r="H177" s="10"/>
      <c r="I177" s="10"/>
    </row>
    <row r="178" spans="1:9" x14ac:dyDescent="0.25">
      <c r="A178">
        <v>1923</v>
      </c>
      <c r="B178">
        <v>970</v>
      </c>
      <c r="C178" s="6">
        <f t="shared" si="9"/>
        <v>0.45493</v>
      </c>
      <c r="D178" s="6">
        <f t="shared" si="10"/>
        <v>0.20533853361203652</v>
      </c>
      <c r="E178" s="6"/>
      <c r="F178" s="13">
        <f t="shared" si="11"/>
        <v>304.16240406776291</v>
      </c>
      <c r="G178" s="10">
        <f t="shared" si="12"/>
        <v>0.45136292091538593</v>
      </c>
      <c r="H178" s="10"/>
      <c r="I178" s="10"/>
    </row>
    <row r="179" spans="1:9" x14ac:dyDescent="0.25">
      <c r="A179">
        <v>1924</v>
      </c>
      <c r="B179">
        <v>963</v>
      </c>
      <c r="C179" s="6">
        <f t="shared" si="9"/>
        <v>0.45164700000000002</v>
      </c>
      <c r="D179" s="6">
        <f t="shared" si="10"/>
        <v>0.21115401477887522</v>
      </c>
      <c r="E179" s="6"/>
      <c r="F179" s="13">
        <f t="shared" si="11"/>
        <v>304.40289705298403</v>
      </c>
      <c r="G179" s="10">
        <f t="shared" si="12"/>
        <v>0.4675200206773768</v>
      </c>
      <c r="H179" s="10"/>
      <c r="I179" s="10"/>
    </row>
    <row r="180" spans="1:9" x14ac:dyDescent="0.25">
      <c r="A180">
        <v>1925</v>
      </c>
      <c r="B180">
        <v>975</v>
      </c>
      <c r="C180" s="6">
        <f t="shared" si="9"/>
        <v>0.45727500000000004</v>
      </c>
      <c r="D180" s="6">
        <f t="shared" si="10"/>
        <v>0.2167575013345274</v>
      </c>
      <c r="E180" s="6"/>
      <c r="F180" s="13">
        <f t="shared" si="11"/>
        <v>304.64341455164947</v>
      </c>
      <c r="G180" s="10">
        <f t="shared" si="12"/>
        <v>0.47402001275934041</v>
      </c>
      <c r="H180" s="10"/>
      <c r="I180" s="10"/>
    </row>
    <row r="181" spans="1:9" x14ac:dyDescent="0.25">
      <c r="A181">
        <v>1926</v>
      </c>
      <c r="B181">
        <v>983</v>
      </c>
      <c r="C181" s="6">
        <f t="shared" si="9"/>
        <v>0.46102700000000002</v>
      </c>
      <c r="D181" s="6">
        <f t="shared" si="10"/>
        <v>0.22236155905343216</v>
      </c>
      <c r="E181" s="6"/>
      <c r="F181" s="13">
        <f t="shared" si="11"/>
        <v>304.88207999259606</v>
      </c>
      <c r="G181" s="10">
        <f t="shared" si="12"/>
        <v>0.48231786653153103</v>
      </c>
      <c r="H181" s="10"/>
      <c r="I181" s="10"/>
    </row>
    <row r="182" spans="1:9" x14ac:dyDescent="0.25">
      <c r="A182">
        <v>1927</v>
      </c>
      <c r="B182">
        <v>1062</v>
      </c>
      <c r="C182" s="6">
        <f t="shared" si="9"/>
        <v>0.49807800000000002</v>
      </c>
      <c r="D182" s="6">
        <f t="shared" si="10"/>
        <v>0.22792246382748771</v>
      </c>
      <c r="E182" s="6"/>
      <c r="F182" s="13">
        <f t="shared" si="11"/>
        <v>305.15223552876859</v>
      </c>
      <c r="G182" s="10">
        <f t="shared" si="12"/>
        <v>0.45760395726670861</v>
      </c>
      <c r="H182" s="10"/>
      <c r="I182" s="10"/>
    </row>
    <row r="183" spans="1:9" x14ac:dyDescent="0.25">
      <c r="A183">
        <v>1928</v>
      </c>
      <c r="B183">
        <v>1065</v>
      </c>
      <c r="C183" s="6">
        <f t="shared" si="9"/>
        <v>0.49948500000000001</v>
      </c>
      <c r="D183" s="6">
        <f t="shared" si="10"/>
        <v>0.23421708782030753</v>
      </c>
      <c r="E183" s="6"/>
      <c r="F183" s="13">
        <f t="shared" si="11"/>
        <v>305.41750344094828</v>
      </c>
      <c r="G183" s="10">
        <f t="shared" si="12"/>
        <v>0.46891716031574027</v>
      </c>
      <c r="H183" s="10"/>
      <c r="I183" s="10"/>
    </row>
    <row r="184" spans="1:9" x14ac:dyDescent="0.25">
      <c r="A184">
        <v>1929</v>
      </c>
      <c r="B184">
        <v>1145</v>
      </c>
      <c r="C184" s="6">
        <f t="shared" si="9"/>
        <v>0.53700500000000007</v>
      </c>
      <c r="D184" s="6">
        <f t="shared" si="10"/>
        <v>0.24039783017409441</v>
      </c>
      <c r="E184" s="6"/>
      <c r="F184" s="13">
        <f t="shared" si="11"/>
        <v>305.71411061077418</v>
      </c>
      <c r="G184" s="10">
        <f t="shared" si="12"/>
        <v>0.44766404442061875</v>
      </c>
      <c r="H184" s="10"/>
      <c r="I184" s="10"/>
    </row>
    <row r="185" spans="1:9" x14ac:dyDescent="0.25">
      <c r="A185">
        <v>1930</v>
      </c>
      <c r="B185">
        <v>1053</v>
      </c>
      <c r="C185" s="6">
        <f t="shared" si="9"/>
        <v>0.49385699999999999</v>
      </c>
      <c r="D185" s="6">
        <f t="shared" si="10"/>
        <v>0.247308777231038</v>
      </c>
      <c r="E185" s="6"/>
      <c r="F185" s="13">
        <f t="shared" si="11"/>
        <v>305.96065883354316</v>
      </c>
      <c r="G185" s="10">
        <f t="shared" si="12"/>
        <v>0.50077001486470374</v>
      </c>
      <c r="H185" s="10"/>
      <c r="I185" s="10"/>
    </row>
    <row r="186" spans="1:9" x14ac:dyDescent="0.25">
      <c r="A186">
        <v>1931</v>
      </c>
      <c r="B186">
        <v>940</v>
      </c>
      <c r="C186" s="6">
        <f t="shared" si="9"/>
        <v>0.44086000000000003</v>
      </c>
      <c r="D186" s="6">
        <f t="shared" si="10"/>
        <v>0.25305335082155522</v>
      </c>
      <c r="E186" s="6"/>
      <c r="F186" s="13">
        <f t="shared" si="11"/>
        <v>306.14846548272158</v>
      </c>
      <c r="G186" s="10">
        <f t="shared" si="12"/>
        <v>0.57399934405832964</v>
      </c>
      <c r="H186" s="10"/>
      <c r="I186" s="10"/>
    </row>
    <row r="187" spans="1:9" x14ac:dyDescent="0.25">
      <c r="A187">
        <v>1932</v>
      </c>
      <c r="B187">
        <v>847</v>
      </c>
      <c r="C187" s="6">
        <f t="shared" si="9"/>
        <v>0.39724300000000001</v>
      </c>
      <c r="D187" s="6">
        <f t="shared" si="10"/>
        <v>0.25742924574741222</v>
      </c>
      <c r="E187" s="6"/>
      <c r="F187" s="13">
        <f t="shared" si="11"/>
        <v>306.28827923697418</v>
      </c>
      <c r="G187" s="10">
        <f t="shared" si="12"/>
        <v>0.64803972819511535</v>
      </c>
      <c r="H187" s="10"/>
      <c r="I187" s="10"/>
    </row>
    <row r="188" spans="1:9" x14ac:dyDescent="0.25">
      <c r="A188">
        <v>1933</v>
      </c>
      <c r="B188">
        <v>893</v>
      </c>
      <c r="C188" s="6">
        <f t="shared" si="9"/>
        <v>0.41881699999999999</v>
      </c>
      <c r="D188" s="6">
        <f t="shared" si="10"/>
        <v>0.26068690622149782</v>
      </c>
      <c r="E188" s="6"/>
      <c r="F188" s="13">
        <f t="shared" si="11"/>
        <v>306.44640933075266</v>
      </c>
      <c r="G188" s="10">
        <f t="shared" si="12"/>
        <v>0.62243630564541985</v>
      </c>
      <c r="H188" s="10"/>
      <c r="I188" s="10"/>
    </row>
    <row r="189" spans="1:9" x14ac:dyDescent="0.25">
      <c r="A189">
        <v>1934</v>
      </c>
      <c r="B189">
        <v>973</v>
      </c>
      <c r="C189" s="6">
        <f t="shared" si="9"/>
        <v>0.45633699999999999</v>
      </c>
      <c r="D189" s="6">
        <f t="shared" si="10"/>
        <v>0.2643713374065364</v>
      </c>
      <c r="E189" s="6"/>
      <c r="F189" s="13">
        <f t="shared" si="11"/>
        <v>306.63837499334613</v>
      </c>
      <c r="G189" s="10">
        <f t="shared" si="12"/>
        <v>0.57933355701277001</v>
      </c>
      <c r="H189" s="10"/>
      <c r="I189" s="10"/>
    </row>
    <row r="190" spans="1:9" x14ac:dyDescent="0.25">
      <c r="A190">
        <v>1935</v>
      </c>
      <c r="B190">
        <v>1027</v>
      </c>
      <c r="C190" s="6">
        <f t="shared" si="9"/>
        <v>0.48166300000000001</v>
      </c>
      <c r="D190" s="6">
        <f t="shared" si="10"/>
        <v>0.26884413734496437</v>
      </c>
      <c r="E190" s="6"/>
      <c r="F190" s="13">
        <f t="shared" si="11"/>
        <v>306.8511938560012</v>
      </c>
      <c r="G190" s="10">
        <f t="shared" si="12"/>
        <v>0.55815816731815471</v>
      </c>
      <c r="H190" s="10"/>
      <c r="I190" s="10"/>
    </row>
    <row r="191" spans="1:9" x14ac:dyDescent="0.25">
      <c r="A191">
        <v>1936</v>
      </c>
      <c r="B191">
        <v>1130</v>
      </c>
      <c r="C191" s="6">
        <f t="shared" si="9"/>
        <v>0.52997000000000005</v>
      </c>
      <c r="D191" s="6">
        <f t="shared" si="10"/>
        <v>0.27380281684482749</v>
      </c>
      <c r="E191" s="6"/>
      <c r="F191" s="13">
        <f t="shared" si="11"/>
        <v>307.10736103915639</v>
      </c>
      <c r="G191" s="10">
        <f t="shared" si="12"/>
        <v>0.51663833206564047</v>
      </c>
      <c r="H191" s="10"/>
      <c r="I191" s="10"/>
    </row>
    <row r="192" spans="1:9" x14ac:dyDescent="0.25">
      <c r="A192">
        <v>1937</v>
      </c>
      <c r="B192">
        <v>1209</v>
      </c>
      <c r="C192" s="6">
        <f t="shared" si="9"/>
        <v>0.567021</v>
      </c>
      <c r="D192" s="6">
        <f t="shared" si="10"/>
        <v>0.27977151221234331</v>
      </c>
      <c r="E192" s="6"/>
      <c r="F192" s="13">
        <f t="shared" si="11"/>
        <v>307.39461052694406</v>
      </c>
      <c r="G192" s="10">
        <f t="shared" si="12"/>
        <v>0.49340590950307539</v>
      </c>
      <c r="H192" s="10"/>
      <c r="I192" s="10"/>
    </row>
    <row r="193" spans="1:9" x14ac:dyDescent="0.25">
      <c r="A193">
        <v>1938</v>
      </c>
      <c r="B193">
        <v>1142</v>
      </c>
      <c r="C193" s="6">
        <f t="shared" si="9"/>
        <v>0.53559800000000002</v>
      </c>
      <c r="D193" s="6">
        <f t="shared" si="10"/>
        <v>0.28646442527779614</v>
      </c>
      <c r="E193" s="6"/>
      <c r="F193" s="13">
        <f t="shared" si="11"/>
        <v>307.64374410166624</v>
      </c>
      <c r="G193" s="10">
        <f t="shared" si="12"/>
        <v>0.53484969189167275</v>
      </c>
      <c r="H193" s="10"/>
      <c r="I193" s="10"/>
    </row>
    <row r="194" spans="1:9" x14ac:dyDescent="0.25">
      <c r="A194">
        <v>1939</v>
      </c>
      <c r="B194">
        <v>1192</v>
      </c>
      <c r="C194" s="6">
        <f t="shared" si="9"/>
        <v>0.55904799999999999</v>
      </c>
      <c r="D194" s="6">
        <f t="shared" si="10"/>
        <v>0.29226923756882295</v>
      </c>
      <c r="E194" s="6"/>
      <c r="F194" s="13">
        <f t="shared" si="11"/>
        <v>307.91052286409746</v>
      </c>
      <c r="G194" s="10">
        <f t="shared" si="12"/>
        <v>0.52279810958776873</v>
      </c>
      <c r="H194" s="10"/>
      <c r="I194" s="10"/>
    </row>
    <row r="195" spans="1:9" x14ac:dyDescent="0.25">
      <c r="A195">
        <v>1940</v>
      </c>
      <c r="B195">
        <v>1299</v>
      </c>
      <c r="C195" s="6">
        <f t="shared" si="9"/>
        <v>0.60923099999999997</v>
      </c>
      <c r="D195" s="6">
        <f t="shared" si="10"/>
        <v>0.2984851827334703</v>
      </c>
      <c r="E195" s="6"/>
      <c r="F195" s="13">
        <f t="shared" si="11"/>
        <v>308.22126868136399</v>
      </c>
      <c r="G195" s="10">
        <f t="shared" si="12"/>
        <v>0.48993761435887262</v>
      </c>
      <c r="H195" s="10"/>
      <c r="I195" s="10"/>
    </row>
    <row r="196" spans="1:9" x14ac:dyDescent="0.25">
      <c r="A196">
        <v>1941</v>
      </c>
      <c r="B196">
        <v>1334</v>
      </c>
      <c r="C196" s="6">
        <f t="shared" si="9"/>
        <v>0.62564600000000004</v>
      </c>
      <c r="D196" s="6">
        <f t="shared" si="10"/>
        <v>0.30572556027578057</v>
      </c>
      <c r="E196" s="6"/>
      <c r="F196" s="13">
        <f t="shared" si="11"/>
        <v>308.54118912108822</v>
      </c>
      <c r="G196" s="10">
        <f t="shared" si="12"/>
        <v>0.48865582178385308</v>
      </c>
      <c r="H196" s="10"/>
      <c r="I196" s="10"/>
    </row>
    <row r="197" spans="1:9" x14ac:dyDescent="0.25">
      <c r="A197">
        <v>1942</v>
      </c>
      <c r="B197">
        <v>1342</v>
      </c>
      <c r="C197" s="6">
        <f t="shared" si="9"/>
        <v>0.62939800000000001</v>
      </c>
      <c r="D197" s="6">
        <f t="shared" si="10"/>
        <v>0.31317970652135507</v>
      </c>
      <c r="E197" s="6"/>
      <c r="F197" s="13">
        <f t="shared" si="11"/>
        <v>308.85740741456686</v>
      </c>
      <c r="G197" s="10">
        <f t="shared" si="12"/>
        <v>0.49758611644993322</v>
      </c>
      <c r="H197" s="10"/>
      <c r="I197" s="10"/>
    </row>
    <row r="198" spans="1:9" x14ac:dyDescent="0.25">
      <c r="A198">
        <v>1943</v>
      </c>
      <c r="B198">
        <v>1391</v>
      </c>
      <c r="C198" s="6">
        <f t="shared" ref="C198:C261" si="13">B198*0.000469</f>
        <v>0.65237900000000004</v>
      </c>
      <c r="D198" s="6">
        <f t="shared" ref="D198:D261" si="14">(F197-$F$4)*$F$3</f>
        <v>0.32054759275940742</v>
      </c>
      <c r="E198" s="6"/>
      <c r="F198" s="13">
        <f t="shared" ref="F198:F261" si="15">F197+C198-D198+$E$4*E198</f>
        <v>309.18923882180746</v>
      </c>
      <c r="G198" s="10">
        <f t="shared" ref="G198:G261" si="16">D198/C198</f>
        <v>0.49135179513658073</v>
      </c>
      <c r="H198" s="10"/>
      <c r="I198" s="10"/>
    </row>
    <row r="199" spans="1:9" x14ac:dyDescent="0.25">
      <c r="A199">
        <v>1944</v>
      </c>
      <c r="B199">
        <v>1383</v>
      </c>
      <c r="C199" s="6">
        <f t="shared" si="13"/>
        <v>0.64862700000000006</v>
      </c>
      <c r="D199" s="6">
        <f t="shared" si="14"/>
        <v>0.3282792645481134</v>
      </c>
      <c r="E199" s="6"/>
      <c r="F199" s="13">
        <f t="shared" si="15"/>
        <v>309.50958655725935</v>
      </c>
      <c r="G199" s="10">
        <f t="shared" si="16"/>
        <v>0.50611409106946426</v>
      </c>
      <c r="H199" s="10"/>
      <c r="I199" s="10"/>
    </row>
    <row r="200" spans="1:9" x14ac:dyDescent="0.25">
      <c r="A200">
        <v>1945</v>
      </c>
      <c r="B200">
        <v>1160</v>
      </c>
      <c r="C200" s="6">
        <f t="shared" si="13"/>
        <v>0.54403999999999997</v>
      </c>
      <c r="D200" s="6">
        <f t="shared" si="14"/>
        <v>0.33574336678414246</v>
      </c>
      <c r="E200" s="6"/>
      <c r="F200" s="13">
        <f t="shared" si="15"/>
        <v>309.71788319047522</v>
      </c>
      <c r="G200" s="10">
        <f t="shared" si="16"/>
        <v>0.61712992938780697</v>
      </c>
      <c r="H200" s="10"/>
      <c r="I200" s="10"/>
    </row>
    <row r="201" spans="1:9" x14ac:dyDescent="0.25">
      <c r="A201">
        <v>1946</v>
      </c>
      <c r="B201">
        <v>1238</v>
      </c>
      <c r="C201" s="6">
        <f t="shared" si="13"/>
        <v>0.58062199999999997</v>
      </c>
      <c r="D201" s="6">
        <f t="shared" si="14"/>
        <v>0.34059667833807211</v>
      </c>
      <c r="E201" s="6"/>
      <c r="F201" s="13">
        <f t="shared" si="15"/>
        <v>309.95790851213718</v>
      </c>
      <c r="G201" s="10">
        <f t="shared" si="16"/>
        <v>0.5866065673330878</v>
      </c>
      <c r="H201" s="10"/>
      <c r="I201" s="10"/>
    </row>
    <row r="202" spans="1:9" x14ac:dyDescent="0.25">
      <c r="A202">
        <v>1947</v>
      </c>
      <c r="B202">
        <v>1392</v>
      </c>
      <c r="C202" s="6">
        <f t="shared" si="13"/>
        <v>0.65284799999999998</v>
      </c>
      <c r="D202" s="6">
        <f t="shared" si="14"/>
        <v>0.34618926833279579</v>
      </c>
      <c r="E202" s="6"/>
      <c r="F202" s="13">
        <f t="shared" si="15"/>
        <v>310.26456724380438</v>
      </c>
      <c r="G202" s="10">
        <f t="shared" si="16"/>
        <v>0.53027545206969429</v>
      </c>
      <c r="H202" s="10"/>
      <c r="I202" s="10"/>
    </row>
    <row r="203" spans="1:9" x14ac:dyDescent="0.25">
      <c r="A203">
        <v>1948</v>
      </c>
      <c r="B203">
        <v>1469</v>
      </c>
      <c r="C203" s="6">
        <f t="shared" si="13"/>
        <v>0.68896100000000005</v>
      </c>
      <c r="D203" s="6">
        <f t="shared" si="14"/>
        <v>0.35333441678064154</v>
      </c>
      <c r="E203" s="6"/>
      <c r="F203" s="13">
        <f t="shared" si="15"/>
        <v>310.60019382702376</v>
      </c>
      <c r="G203" s="10">
        <f t="shared" si="16"/>
        <v>0.51285111462135236</v>
      </c>
      <c r="H203" s="10"/>
      <c r="I203" s="10"/>
    </row>
    <row r="204" spans="1:9" x14ac:dyDescent="0.25">
      <c r="A204">
        <v>1949</v>
      </c>
      <c r="B204">
        <v>1419</v>
      </c>
      <c r="C204" s="6">
        <f t="shared" si="13"/>
        <v>0.66551100000000007</v>
      </c>
      <c r="D204" s="6">
        <f t="shared" si="14"/>
        <v>0.36115451616965305</v>
      </c>
      <c r="E204" s="6"/>
      <c r="F204" s="13">
        <f t="shared" si="15"/>
        <v>310.90455031085406</v>
      </c>
      <c r="G204" s="10">
        <f t="shared" si="16"/>
        <v>0.54267249702807774</v>
      </c>
      <c r="H204" s="10"/>
      <c r="I204" s="10"/>
    </row>
    <row r="205" spans="1:9" x14ac:dyDescent="0.25">
      <c r="A205">
        <v>1950</v>
      </c>
      <c r="B205">
        <v>1630</v>
      </c>
      <c r="C205" s="6">
        <f t="shared" si="13"/>
        <v>0.76446999999999998</v>
      </c>
      <c r="D205" s="6">
        <f t="shared" si="14"/>
        <v>0.36824602224289915</v>
      </c>
      <c r="E205" s="6"/>
      <c r="F205" s="13">
        <f t="shared" si="15"/>
        <v>311.30077428861119</v>
      </c>
      <c r="G205" s="10">
        <f t="shared" si="16"/>
        <v>0.48170107688058283</v>
      </c>
      <c r="H205" s="10"/>
      <c r="I205" s="10"/>
    </row>
    <row r="206" spans="1:9" x14ac:dyDescent="0.25">
      <c r="A206">
        <v>1951</v>
      </c>
      <c r="B206">
        <v>1767</v>
      </c>
      <c r="C206" s="6">
        <f t="shared" si="13"/>
        <v>0.82872299999999999</v>
      </c>
      <c r="D206" s="6">
        <f t="shared" si="14"/>
        <v>0.37747804092464032</v>
      </c>
      <c r="E206" s="6"/>
      <c r="F206" s="13">
        <f t="shared" si="15"/>
        <v>311.75201924768658</v>
      </c>
      <c r="G206" s="10">
        <f t="shared" si="16"/>
        <v>0.45549362202405425</v>
      </c>
      <c r="H206" s="10"/>
      <c r="I206" s="10"/>
    </row>
    <row r="207" spans="1:9" x14ac:dyDescent="0.25">
      <c r="A207">
        <v>1952</v>
      </c>
      <c r="B207">
        <v>1795</v>
      </c>
      <c r="C207" s="6">
        <f t="shared" si="13"/>
        <v>0.84185500000000002</v>
      </c>
      <c r="D207" s="6">
        <f t="shared" si="14"/>
        <v>0.3879920484710967</v>
      </c>
      <c r="E207" s="6"/>
      <c r="F207" s="13">
        <f t="shared" si="15"/>
        <v>312.20588219921547</v>
      </c>
      <c r="G207" s="10">
        <f t="shared" si="16"/>
        <v>0.46087752459876902</v>
      </c>
      <c r="H207" s="10"/>
      <c r="I207" s="10"/>
    </row>
    <row r="208" spans="1:9" x14ac:dyDescent="0.25">
      <c r="A208">
        <v>1953</v>
      </c>
      <c r="B208">
        <v>1841</v>
      </c>
      <c r="C208" s="6">
        <f t="shared" si="13"/>
        <v>0.863429</v>
      </c>
      <c r="D208" s="6">
        <f t="shared" si="14"/>
        <v>0.39856705524171987</v>
      </c>
      <c r="E208" s="6"/>
      <c r="F208" s="13">
        <f t="shared" si="15"/>
        <v>312.67074414397376</v>
      </c>
      <c r="G208" s="10">
        <f t="shared" si="16"/>
        <v>0.46160953042082192</v>
      </c>
      <c r="H208" s="10"/>
      <c r="I208" s="10"/>
    </row>
    <row r="209" spans="1:15" x14ac:dyDescent="0.25">
      <c r="A209">
        <v>1954</v>
      </c>
      <c r="B209">
        <v>1865</v>
      </c>
      <c r="C209" s="6">
        <f t="shared" si="13"/>
        <v>0.87468500000000005</v>
      </c>
      <c r="D209" s="6">
        <f t="shared" si="14"/>
        <v>0.40939833855458818</v>
      </c>
      <c r="E209" s="6"/>
      <c r="F209" s="13">
        <f t="shared" si="15"/>
        <v>313.13603080541918</v>
      </c>
      <c r="G209" s="10">
        <f t="shared" si="16"/>
        <v>0.46805231432411459</v>
      </c>
      <c r="H209" s="10"/>
      <c r="I209" s="10"/>
    </row>
    <row r="210" spans="1:15" x14ac:dyDescent="0.25">
      <c r="A210">
        <v>1955</v>
      </c>
      <c r="B210">
        <v>2042</v>
      </c>
      <c r="C210" s="6">
        <f t="shared" si="13"/>
        <v>0.95769800000000005</v>
      </c>
      <c r="D210" s="6">
        <f t="shared" si="14"/>
        <v>0.42023951776626645</v>
      </c>
      <c r="E210" s="6"/>
      <c r="F210" s="13">
        <f t="shared" si="15"/>
        <v>313.6734892876529</v>
      </c>
      <c r="G210" s="10">
        <f t="shared" si="16"/>
        <v>0.43880170760121295</v>
      </c>
      <c r="H210" s="10"/>
      <c r="I210" s="10"/>
    </row>
    <row r="211" spans="1:15" x14ac:dyDescent="0.25">
      <c r="A211">
        <v>1956</v>
      </c>
      <c r="B211">
        <v>2177</v>
      </c>
      <c r="C211" s="6">
        <f t="shared" si="13"/>
        <v>1.0210129999999999</v>
      </c>
      <c r="D211" s="6">
        <f t="shared" si="14"/>
        <v>0.43276230040231206</v>
      </c>
      <c r="E211" s="6"/>
      <c r="F211" s="13">
        <f t="shared" si="15"/>
        <v>314.26173998725056</v>
      </c>
      <c r="G211" s="10">
        <f t="shared" si="16"/>
        <v>0.42385581809664724</v>
      </c>
      <c r="H211" s="10"/>
      <c r="I211" s="10"/>
      <c r="O211" t="s">
        <v>16</v>
      </c>
    </row>
    <row r="212" spans="1:15" x14ac:dyDescent="0.25">
      <c r="A212">
        <v>1957</v>
      </c>
      <c r="B212">
        <v>2270</v>
      </c>
      <c r="C212" s="6">
        <f t="shared" si="13"/>
        <v>1.06463</v>
      </c>
      <c r="D212" s="6">
        <f t="shared" si="14"/>
        <v>0.44646854170293765</v>
      </c>
      <c r="E212" s="6"/>
      <c r="F212" s="13">
        <f t="shared" si="15"/>
        <v>314.87990144554766</v>
      </c>
      <c r="G212" s="10">
        <f t="shared" si="16"/>
        <v>0.4193649828606536</v>
      </c>
      <c r="H212" s="10"/>
      <c r="I212" s="10"/>
      <c r="N212" t="s">
        <v>11</v>
      </c>
    </row>
    <row r="213" spans="1:15" x14ac:dyDescent="0.25">
      <c r="A213">
        <v>1958</v>
      </c>
      <c r="B213">
        <v>2330</v>
      </c>
      <c r="C213" s="6">
        <f t="shared" si="13"/>
        <v>1.09277</v>
      </c>
      <c r="D213" s="6">
        <f t="shared" si="14"/>
        <v>0.46087170368125996</v>
      </c>
      <c r="E213" s="6"/>
      <c r="F213" s="13">
        <f t="shared" si="15"/>
        <v>315.51179974186635</v>
      </c>
      <c r="G213" s="10">
        <f t="shared" si="16"/>
        <v>0.42174629947862768</v>
      </c>
      <c r="H213" s="10"/>
      <c r="I213" s="10"/>
      <c r="N213" t="s">
        <v>12</v>
      </c>
    </row>
    <row r="214" spans="1:15" x14ac:dyDescent="0.25">
      <c r="A214">
        <v>1959</v>
      </c>
      <c r="B214">
        <v>2454</v>
      </c>
      <c r="C214" s="6">
        <f t="shared" si="13"/>
        <v>1.1509260000000001</v>
      </c>
      <c r="D214" s="6">
        <f t="shared" si="14"/>
        <v>0.47559493398548558</v>
      </c>
      <c r="E214" s="6">
        <v>0.51783333333333326</v>
      </c>
      <c r="F214" s="13">
        <f t="shared" si="15"/>
        <v>316.43051247454758</v>
      </c>
      <c r="G214" s="10">
        <f t="shared" si="16"/>
        <v>0.4132280737297494</v>
      </c>
      <c r="H214" s="10"/>
      <c r="I214" s="10"/>
      <c r="J214" s="1">
        <v>1959</v>
      </c>
      <c r="K214" s="12">
        <v>315.97000000000003</v>
      </c>
      <c r="N214" s="6">
        <f>F214-K214</f>
        <v>0.46051247454755639</v>
      </c>
      <c r="O214">
        <f>ABS(N214)</f>
        <v>0.46051247454755639</v>
      </c>
    </row>
    <row r="215" spans="1:15" x14ac:dyDescent="0.25">
      <c r="A215">
        <v>1960</v>
      </c>
      <c r="B215">
        <v>2569</v>
      </c>
      <c r="C215" s="6">
        <f t="shared" si="13"/>
        <v>1.204861</v>
      </c>
      <c r="D215" s="6">
        <f t="shared" si="14"/>
        <v>0.49700094065695821</v>
      </c>
      <c r="E215" s="6">
        <v>-9.158333333333335E-2</v>
      </c>
      <c r="F215" s="13">
        <f t="shared" si="15"/>
        <v>317.09532836722394</v>
      </c>
      <c r="G215" s="10">
        <f t="shared" si="16"/>
        <v>0.41249649599161914</v>
      </c>
      <c r="H215" s="10">
        <f>F215-F214</f>
        <v>0.66481589267635854</v>
      </c>
      <c r="I215" s="10">
        <f>1-H215/C215</f>
        <v>0.44822191715363136</v>
      </c>
      <c r="J215" s="1">
        <v>1960</v>
      </c>
      <c r="K215" s="12">
        <v>316.91000000000003</v>
      </c>
      <c r="L215">
        <f>K215-K214</f>
        <v>0.93999999999999773</v>
      </c>
      <c r="M215">
        <f>1-L215/C215</f>
        <v>0.21982701739038968</v>
      </c>
      <c r="N215" s="6">
        <f t="shared" ref="N215:N273" si="17">F215-K215</f>
        <v>0.18532836722391721</v>
      </c>
      <c r="O215">
        <f t="shared" ref="O215:O273" si="18">ABS(N215)</f>
        <v>0.18532836722391721</v>
      </c>
    </row>
    <row r="216" spans="1:15" x14ac:dyDescent="0.25">
      <c r="A216">
        <v>1961</v>
      </c>
      <c r="B216">
        <v>2580</v>
      </c>
      <c r="C216" s="6">
        <f t="shared" si="13"/>
        <v>1.2100200000000001</v>
      </c>
      <c r="D216" s="6">
        <f t="shared" si="14"/>
        <v>0.51249115095631737</v>
      </c>
      <c r="E216" s="6">
        <v>-0.26383333333333331</v>
      </c>
      <c r="F216" s="13">
        <f t="shared" si="15"/>
        <v>317.66885554960095</v>
      </c>
      <c r="G216" s="10">
        <f t="shared" si="16"/>
        <v>0.42353940509769866</v>
      </c>
      <c r="H216" s="10">
        <f t="shared" ref="H216:H273" si="19">F216-F215</f>
        <v>0.57352718237700628</v>
      </c>
      <c r="I216" s="10">
        <f t="shared" ref="I216:I273" si="20">1-H216/C216</f>
        <v>0.52601842748301164</v>
      </c>
      <c r="J216" s="1">
        <v>1961</v>
      </c>
      <c r="K216" s="12">
        <v>317.64</v>
      </c>
      <c r="L216">
        <f t="shared" ref="L216:L273" si="21">K216-K215</f>
        <v>0.72999999999996135</v>
      </c>
      <c r="M216">
        <f t="shared" ref="M216:M279" si="22">1-L216/C216</f>
        <v>0.3967041867076897</v>
      </c>
      <c r="N216" s="6">
        <f t="shared" si="17"/>
        <v>2.8855549600962149E-2</v>
      </c>
      <c r="O216">
        <f t="shared" si="18"/>
        <v>2.8855549600962149E-2</v>
      </c>
    </row>
    <row r="217" spans="1:15" x14ac:dyDescent="0.25">
      <c r="A217">
        <v>1962</v>
      </c>
      <c r="B217">
        <v>2686</v>
      </c>
      <c r="C217" s="6">
        <f t="shared" si="13"/>
        <v>1.2597340000000001</v>
      </c>
      <c r="D217" s="6">
        <f t="shared" si="14"/>
        <v>0.52585433430570161</v>
      </c>
      <c r="E217" s="6">
        <v>-0.55266666666666664</v>
      </c>
      <c r="F217" s="13">
        <f t="shared" si="15"/>
        <v>318.14298188196193</v>
      </c>
      <c r="G217" s="10">
        <f t="shared" si="16"/>
        <v>0.41743283447593027</v>
      </c>
      <c r="H217" s="10">
        <f t="shared" si="19"/>
        <v>0.47412633236098145</v>
      </c>
      <c r="I217" s="10">
        <f t="shared" si="20"/>
        <v>0.62362980410072177</v>
      </c>
      <c r="J217" s="1">
        <v>1962</v>
      </c>
      <c r="K217" s="12">
        <v>318.45</v>
      </c>
      <c r="L217">
        <f t="shared" si="21"/>
        <v>0.81000000000000227</v>
      </c>
      <c r="M217">
        <f t="shared" si="22"/>
        <v>0.35700711420029774</v>
      </c>
      <c r="N217" s="6">
        <f t="shared" si="17"/>
        <v>-0.30701811803805867</v>
      </c>
      <c r="O217">
        <f t="shared" si="18"/>
        <v>0.30701811803805867</v>
      </c>
    </row>
    <row r="218" spans="1:15" x14ac:dyDescent="0.25">
      <c r="A218">
        <v>1963</v>
      </c>
      <c r="B218">
        <v>2833</v>
      </c>
      <c r="C218" s="6">
        <f t="shared" si="13"/>
        <v>1.3286770000000001</v>
      </c>
      <c r="D218" s="6">
        <f t="shared" si="14"/>
        <v>0.53690147784971243</v>
      </c>
      <c r="E218" s="6">
        <v>-0.6918333333333333</v>
      </c>
      <c r="F218" s="13">
        <f t="shared" si="15"/>
        <v>318.6095957374456</v>
      </c>
      <c r="G218" s="10">
        <f t="shared" si="16"/>
        <v>0.40408728219854212</v>
      </c>
      <c r="H218" s="10">
        <f t="shared" si="19"/>
        <v>0.46661385548367207</v>
      </c>
      <c r="I218" s="10">
        <f t="shared" si="20"/>
        <v>0.64881317620183676</v>
      </c>
      <c r="J218" s="1">
        <v>1963</v>
      </c>
      <c r="K218" s="12">
        <v>318.99</v>
      </c>
      <c r="L218">
        <f t="shared" si="21"/>
        <v>0.54000000000002046</v>
      </c>
      <c r="M218">
        <f t="shared" si="22"/>
        <v>0.59358068213717829</v>
      </c>
      <c r="N218" s="6">
        <f t="shared" si="17"/>
        <v>-0.38040426255440707</v>
      </c>
      <c r="O218">
        <f t="shared" si="18"/>
        <v>0.38040426255440707</v>
      </c>
    </row>
    <row r="219" spans="1:15" x14ac:dyDescent="0.25">
      <c r="A219">
        <v>1964</v>
      </c>
      <c r="B219">
        <v>2995</v>
      </c>
      <c r="C219" s="6">
        <f t="shared" si="13"/>
        <v>1.404655</v>
      </c>
      <c r="D219" s="6">
        <f t="shared" si="14"/>
        <v>0.54777358068248205</v>
      </c>
      <c r="E219" s="6">
        <v>0.33966666666666662</v>
      </c>
      <c r="F219" s="13">
        <f t="shared" si="15"/>
        <v>319.62612049009647</v>
      </c>
      <c r="G219" s="10">
        <f t="shared" si="16"/>
        <v>0.38997019245471809</v>
      </c>
      <c r="H219" s="10">
        <f t="shared" si="19"/>
        <v>1.0165247526508665</v>
      </c>
      <c r="I219" s="10">
        <f t="shared" si="20"/>
        <v>0.27631713648485468</v>
      </c>
      <c r="J219" s="1">
        <v>1964</v>
      </c>
      <c r="K219" s="12">
        <v>319.62</v>
      </c>
      <c r="L219">
        <f t="shared" si="21"/>
        <v>0.62999999999999545</v>
      </c>
      <c r="M219">
        <f t="shared" si="22"/>
        <v>0.55149129145591236</v>
      </c>
      <c r="N219" s="6">
        <f t="shared" si="17"/>
        <v>6.1204900964639819E-3</v>
      </c>
      <c r="O219">
        <f t="shared" si="18"/>
        <v>6.1204900964639819E-3</v>
      </c>
    </row>
    <row r="220" spans="1:15" x14ac:dyDescent="0.25">
      <c r="A220">
        <v>1965</v>
      </c>
      <c r="B220">
        <v>3130</v>
      </c>
      <c r="C220" s="6">
        <f t="shared" si="13"/>
        <v>1.46797</v>
      </c>
      <c r="D220" s="6">
        <f t="shared" si="14"/>
        <v>0.57145860741924726</v>
      </c>
      <c r="E220" s="6">
        <v>-0.91274999999999995</v>
      </c>
      <c r="F220" s="13">
        <f t="shared" si="15"/>
        <v>320.09363938267722</v>
      </c>
      <c r="G220" s="10">
        <f t="shared" si="16"/>
        <v>0.38928493594504471</v>
      </c>
      <c r="H220" s="10">
        <f t="shared" si="19"/>
        <v>0.46751889258075607</v>
      </c>
      <c r="I220" s="10">
        <f t="shared" si="20"/>
        <v>0.68152013148718571</v>
      </c>
      <c r="J220" s="1">
        <v>1965</v>
      </c>
      <c r="K220" s="12">
        <v>320.04000000000002</v>
      </c>
      <c r="L220">
        <f t="shared" si="21"/>
        <v>0.42000000000001592</v>
      </c>
      <c r="M220">
        <f t="shared" si="22"/>
        <v>0.713890610843535</v>
      </c>
      <c r="N220" s="6">
        <f t="shared" si="17"/>
        <v>5.3639382677204139E-2</v>
      </c>
      <c r="O220">
        <f t="shared" si="18"/>
        <v>5.3639382677204139E-2</v>
      </c>
    </row>
    <row r="221" spans="1:15" x14ac:dyDescent="0.25">
      <c r="A221">
        <v>1966</v>
      </c>
      <c r="B221">
        <v>3288</v>
      </c>
      <c r="C221" s="6">
        <f t="shared" si="13"/>
        <v>1.5420720000000001</v>
      </c>
      <c r="D221" s="6">
        <f t="shared" si="14"/>
        <v>0.58235179761637879</v>
      </c>
      <c r="E221" s="6">
        <v>1.0845</v>
      </c>
      <c r="F221" s="13">
        <f t="shared" si="15"/>
        <v>321.56307458506092</v>
      </c>
      <c r="G221" s="10">
        <f t="shared" si="16"/>
        <v>0.37764241722590042</v>
      </c>
      <c r="H221" s="10">
        <f t="shared" si="19"/>
        <v>1.4694352023836927</v>
      </c>
      <c r="I221" s="10">
        <f t="shared" si="20"/>
        <v>4.7103376247222828E-2</v>
      </c>
      <c r="J221" s="1">
        <v>1966</v>
      </c>
      <c r="K221" s="12">
        <v>321.38</v>
      </c>
      <c r="L221">
        <f t="shared" si="21"/>
        <v>1.339999999999975</v>
      </c>
      <c r="M221">
        <f t="shared" si="22"/>
        <v>0.13103927702469476</v>
      </c>
      <c r="N221" s="6">
        <f t="shared" si="17"/>
        <v>0.18307458506092189</v>
      </c>
      <c r="O221">
        <f t="shared" si="18"/>
        <v>0.18307458506092189</v>
      </c>
    </row>
    <row r="222" spans="1:15" x14ac:dyDescent="0.25">
      <c r="A222">
        <v>1967</v>
      </c>
      <c r="B222">
        <v>3393</v>
      </c>
      <c r="C222" s="6">
        <f t="shared" si="13"/>
        <v>1.5913170000000001</v>
      </c>
      <c r="D222" s="6">
        <f t="shared" si="14"/>
        <v>0.61658963783191889</v>
      </c>
      <c r="E222" s="6">
        <v>-0.3419166666666667</v>
      </c>
      <c r="F222" s="13">
        <f t="shared" si="15"/>
        <v>322.37710111389566</v>
      </c>
      <c r="G222" s="10">
        <f t="shared" si="16"/>
        <v>0.3874712818576807</v>
      </c>
      <c r="H222" s="10">
        <f t="shared" si="19"/>
        <v>0.81402652883474502</v>
      </c>
      <c r="I222" s="10">
        <f t="shared" si="20"/>
        <v>0.48845734141296493</v>
      </c>
      <c r="J222" s="1">
        <v>1967</v>
      </c>
      <c r="K222" s="12">
        <v>322.16000000000003</v>
      </c>
      <c r="L222">
        <f t="shared" si="21"/>
        <v>0.78000000000002956</v>
      </c>
      <c r="M222">
        <f t="shared" si="22"/>
        <v>0.50983996274781862</v>
      </c>
      <c r="N222" s="6">
        <f t="shared" si="17"/>
        <v>0.21710111389563735</v>
      </c>
      <c r="O222">
        <f t="shared" si="18"/>
        <v>0.21710111389563735</v>
      </c>
    </row>
    <row r="223" spans="1:15" x14ac:dyDescent="0.25">
      <c r="A223">
        <v>1968</v>
      </c>
      <c r="B223">
        <v>3566</v>
      </c>
      <c r="C223" s="6">
        <f t="shared" si="13"/>
        <v>1.6724540000000001</v>
      </c>
      <c r="D223" s="6">
        <f t="shared" si="14"/>
        <v>0.63555645595376842</v>
      </c>
      <c r="E223" s="6">
        <v>-0.54666666666666675</v>
      </c>
      <c r="F223" s="13">
        <f t="shared" si="15"/>
        <v>323.1570653246086</v>
      </c>
      <c r="G223" s="10">
        <f t="shared" si="16"/>
        <v>0.38001431187570384</v>
      </c>
      <c r="H223" s="10">
        <f t="shared" si="19"/>
        <v>0.77996421071293298</v>
      </c>
      <c r="I223" s="10">
        <f t="shared" si="20"/>
        <v>0.53364085905326375</v>
      </c>
      <c r="J223" s="1">
        <v>1968</v>
      </c>
      <c r="K223" s="12">
        <v>323.04000000000002</v>
      </c>
      <c r="L223">
        <f t="shared" si="21"/>
        <v>0.87999999999999545</v>
      </c>
      <c r="M223">
        <f t="shared" si="22"/>
        <v>0.47382708283755759</v>
      </c>
      <c r="N223" s="6">
        <f t="shared" si="17"/>
        <v>0.11706532460857488</v>
      </c>
      <c r="O223">
        <f t="shared" si="18"/>
        <v>0.11706532460857488</v>
      </c>
    </row>
    <row r="224" spans="1:15" x14ac:dyDescent="0.25">
      <c r="A224">
        <v>1969</v>
      </c>
      <c r="B224">
        <v>3780</v>
      </c>
      <c r="C224" s="6">
        <f t="shared" si="13"/>
        <v>1.7728200000000001</v>
      </c>
      <c r="D224" s="6">
        <f t="shared" si="14"/>
        <v>0.65372962206337981</v>
      </c>
      <c r="E224" s="6">
        <v>0.13941666666666666</v>
      </c>
      <c r="F224" s="13">
        <f t="shared" si="15"/>
        <v>324.34168153587854</v>
      </c>
      <c r="G224" s="10">
        <f t="shared" si="16"/>
        <v>0.36875126750791382</v>
      </c>
      <c r="H224" s="10">
        <f t="shared" si="19"/>
        <v>1.1846162112699403</v>
      </c>
      <c r="I224" s="10">
        <f t="shared" si="20"/>
        <v>0.33178991027293225</v>
      </c>
      <c r="J224" s="1">
        <v>1969</v>
      </c>
      <c r="K224" s="12">
        <v>324.62</v>
      </c>
      <c r="L224">
        <f t="shared" si="21"/>
        <v>1.5799999999999841</v>
      </c>
      <c r="M224">
        <f t="shared" si="22"/>
        <v>0.10876456718675098</v>
      </c>
      <c r="N224" s="6">
        <f t="shared" si="17"/>
        <v>-0.27831846412146888</v>
      </c>
      <c r="O224">
        <f t="shared" si="18"/>
        <v>0.27831846412146888</v>
      </c>
    </row>
    <row r="225" spans="1:15" x14ac:dyDescent="0.25">
      <c r="A225">
        <v>1970</v>
      </c>
      <c r="B225">
        <v>4053</v>
      </c>
      <c r="C225" s="6">
        <f t="shared" si="13"/>
        <v>1.900857</v>
      </c>
      <c r="D225" s="6">
        <f t="shared" si="14"/>
        <v>0.68133117978596935</v>
      </c>
      <c r="E225" s="6">
        <v>0.41375000000000001</v>
      </c>
      <c r="F225" s="13">
        <f t="shared" si="15"/>
        <v>325.75566985609254</v>
      </c>
      <c r="G225" s="10">
        <f t="shared" si="16"/>
        <v>0.35843368532507669</v>
      </c>
      <c r="H225" s="10">
        <f t="shared" si="19"/>
        <v>1.4139883202140027</v>
      </c>
      <c r="I225" s="10">
        <f t="shared" si="20"/>
        <v>0.25613114494462097</v>
      </c>
      <c r="J225" s="1">
        <v>1970</v>
      </c>
      <c r="K225" s="12">
        <v>325.68</v>
      </c>
      <c r="L225">
        <f t="shared" si="21"/>
        <v>1.0600000000000023</v>
      </c>
      <c r="M225">
        <f t="shared" si="22"/>
        <v>0.44235678959542868</v>
      </c>
      <c r="N225" s="6">
        <f t="shared" si="17"/>
        <v>7.5669856092531518E-2</v>
      </c>
      <c r="O225">
        <f t="shared" si="18"/>
        <v>7.5669856092531518E-2</v>
      </c>
    </row>
    <row r="226" spans="1:15" x14ac:dyDescent="0.25">
      <c r="A226">
        <v>1971</v>
      </c>
      <c r="B226">
        <v>4208</v>
      </c>
      <c r="C226" s="6">
        <f t="shared" si="13"/>
        <v>1.973552</v>
      </c>
      <c r="D226" s="6">
        <f t="shared" si="14"/>
        <v>0.71427710764695562</v>
      </c>
      <c r="E226" s="6">
        <v>-1.1460833333333336</v>
      </c>
      <c r="F226" s="13">
        <f t="shared" si="15"/>
        <v>326.47628558177888</v>
      </c>
      <c r="G226" s="10">
        <f t="shared" si="16"/>
        <v>0.36192464533336627</v>
      </c>
      <c r="H226" s="10">
        <f t="shared" si="19"/>
        <v>0.72061572568634347</v>
      </c>
      <c r="I226" s="10">
        <f t="shared" si="20"/>
        <v>0.63486357304679908</v>
      </c>
      <c r="J226" s="1">
        <v>1971</v>
      </c>
      <c r="K226" s="12">
        <v>326.32</v>
      </c>
      <c r="L226">
        <f t="shared" si="21"/>
        <v>0.63999999999998636</v>
      </c>
      <c r="M226">
        <f t="shared" si="22"/>
        <v>0.67571161033507787</v>
      </c>
      <c r="N226" s="6">
        <f t="shared" si="17"/>
        <v>0.15628558177888863</v>
      </c>
      <c r="O226">
        <f t="shared" si="18"/>
        <v>0.15628558177888863</v>
      </c>
    </row>
    <row r="227" spans="1:15" x14ac:dyDescent="0.25">
      <c r="A227">
        <v>1972</v>
      </c>
      <c r="B227">
        <v>4376</v>
      </c>
      <c r="C227" s="6">
        <f t="shared" si="13"/>
        <v>2.0523440000000002</v>
      </c>
      <c r="D227" s="6">
        <f t="shared" si="14"/>
        <v>0.73106745405544749</v>
      </c>
      <c r="E227" s="6">
        <v>-0.98549999999999993</v>
      </c>
      <c r="F227" s="13">
        <f t="shared" si="15"/>
        <v>327.33437712772343</v>
      </c>
      <c r="G227" s="10">
        <f t="shared" si="16"/>
        <v>0.35621097343108532</v>
      </c>
      <c r="H227" s="10">
        <f t="shared" si="19"/>
        <v>0.8580915459445464</v>
      </c>
      <c r="I227" s="10">
        <f t="shared" si="20"/>
        <v>0.58189682336657678</v>
      </c>
      <c r="J227" s="1">
        <v>1972</v>
      </c>
      <c r="K227" s="12">
        <v>327.45</v>
      </c>
      <c r="L227">
        <f t="shared" si="21"/>
        <v>1.1299999999999955</v>
      </c>
      <c r="M227">
        <f t="shared" si="22"/>
        <v>0.44941004042207577</v>
      </c>
      <c r="N227" s="6">
        <f t="shared" si="17"/>
        <v>-0.11562287227656043</v>
      </c>
      <c r="O227">
        <f t="shared" si="18"/>
        <v>0.11562287227656043</v>
      </c>
    </row>
    <row r="228" spans="1:15" x14ac:dyDescent="0.25">
      <c r="A228">
        <v>1973</v>
      </c>
      <c r="B228">
        <v>4614</v>
      </c>
      <c r="C228" s="6">
        <f t="shared" si="13"/>
        <v>2.1639660000000003</v>
      </c>
      <c r="D228" s="6">
        <f t="shared" si="14"/>
        <v>0.75106098707595537</v>
      </c>
      <c r="E228" s="6">
        <v>1.3536666666666666</v>
      </c>
      <c r="F228" s="13">
        <f t="shared" si="15"/>
        <v>329.38350547398079</v>
      </c>
      <c r="G228" s="10">
        <f t="shared" si="16"/>
        <v>0.34707614956794852</v>
      </c>
      <c r="H228" s="10">
        <f t="shared" si="19"/>
        <v>2.049128346257362</v>
      </c>
      <c r="I228" s="10">
        <f t="shared" si="20"/>
        <v>5.3068141432276783E-2</v>
      </c>
      <c r="J228" s="1">
        <v>1973</v>
      </c>
      <c r="K228" s="12">
        <v>329.68</v>
      </c>
      <c r="L228">
        <f t="shared" si="21"/>
        <v>2.2300000000000182</v>
      </c>
      <c r="M228">
        <f t="shared" si="22"/>
        <v>-3.051526687573558E-2</v>
      </c>
      <c r="N228" s="6">
        <f t="shared" si="17"/>
        <v>-0.29649452601921666</v>
      </c>
      <c r="O228">
        <f t="shared" si="18"/>
        <v>0.29649452601921666</v>
      </c>
    </row>
    <row r="229" spans="1:15" x14ac:dyDescent="0.25">
      <c r="A229">
        <v>1974</v>
      </c>
      <c r="B229">
        <v>4623</v>
      </c>
      <c r="C229" s="6">
        <f t="shared" si="13"/>
        <v>2.1681870000000001</v>
      </c>
      <c r="D229" s="6">
        <f t="shared" si="14"/>
        <v>0.79880567754375198</v>
      </c>
      <c r="E229" s="6">
        <v>-1.4165833333333335</v>
      </c>
      <c r="F229" s="13">
        <f t="shared" si="15"/>
        <v>330.08709262977038</v>
      </c>
      <c r="G229" s="10">
        <f t="shared" si="16"/>
        <v>0.36842102528229898</v>
      </c>
      <c r="H229" s="10">
        <f t="shared" si="19"/>
        <v>0.70358715578959163</v>
      </c>
      <c r="I229" s="10">
        <f t="shared" si="20"/>
        <v>0.6754951691022999</v>
      </c>
      <c r="J229" s="1">
        <v>1974</v>
      </c>
      <c r="K229" s="12">
        <v>330.18</v>
      </c>
      <c r="L229">
        <f t="shared" si="21"/>
        <v>0.5</v>
      </c>
      <c r="M229">
        <f t="shared" si="22"/>
        <v>0.76939258468019589</v>
      </c>
      <c r="N229" s="6">
        <f t="shared" si="17"/>
        <v>-9.290737022962503E-2</v>
      </c>
      <c r="O229">
        <f t="shared" si="18"/>
        <v>9.290737022962503E-2</v>
      </c>
    </row>
    <row r="230" spans="1:15" x14ac:dyDescent="0.25">
      <c r="A230">
        <v>1975</v>
      </c>
      <c r="B230">
        <v>4596</v>
      </c>
      <c r="C230" s="6">
        <f t="shared" si="13"/>
        <v>2.1555240000000002</v>
      </c>
      <c r="D230" s="6">
        <f t="shared" si="14"/>
        <v>0.81519925827364936</v>
      </c>
      <c r="E230" s="6">
        <v>-0.81958333333333344</v>
      </c>
      <c r="F230" s="13">
        <f t="shared" si="15"/>
        <v>331.04221320483009</v>
      </c>
      <c r="G230" s="10">
        <f t="shared" si="16"/>
        <v>0.37819075931126228</v>
      </c>
      <c r="H230" s="10">
        <f t="shared" si="19"/>
        <v>0.95512057505970915</v>
      </c>
      <c r="I230" s="10">
        <f t="shared" si="20"/>
        <v>0.55689633933108196</v>
      </c>
      <c r="J230" s="1">
        <v>1975</v>
      </c>
      <c r="K230" s="12">
        <v>331.11</v>
      </c>
      <c r="L230">
        <f t="shared" si="21"/>
        <v>0.93000000000000682</v>
      </c>
      <c r="M230">
        <f t="shared" si="22"/>
        <v>0.56855038496439536</v>
      </c>
      <c r="N230" s="6">
        <f t="shared" si="17"/>
        <v>-6.7786795169922698E-2</v>
      </c>
      <c r="O230">
        <f t="shared" si="18"/>
        <v>6.7786795169922698E-2</v>
      </c>
    </row>
    <row r="231" spans="1:15" x14ac:dyDescent="0.25">
      <c r="A231">
        <v>1976</v>
      </c>
      <c r="B231">
        <v>4864</v>
      </c>
      <c r="C231" s="6">
        <f t="shared" si="13"/>
        <v>2.2812160000000001</v>
      </c>
      <c r="D231" s="6">
        <f t="shared" si="14"/>
        <v>0.83745356767254064</v>
      </c>
      <c r="E231" s="6">
        <v>-1.4883333333333333</v>
      </c>
      <c r="F231" s="13">
        <f t="shared" si="15"/>
        <v>331.78645897049086</v>
      </c>
      <c r="G231" s="10">
        <f t="shared" si="16"/>
        <v>0.36710840519816651</v>
      </c>
      <c r="H231" s="10">
        <f t="shared" si="19"/>
        <v>0.74424576566076439</v>
      </c>
      <c r="I231" s="10">
        <f t="shared" si="20"/>
        <v>0.673750418346722</v>
      </c>
      <c r="J231" s="1">
        <v>1976</v>
      </c>
      <c r="K231" s="12">
        <v>332.04</v>
      </c>
      <c r="L231">
        <f t="shared" si="21"/>
        <v>0.93000000000000682</v>
      </c>
      <c r="M231">
        <f t="shared" si="22"/>
        <v>0.59232269105599522</v>
      </c>
      <c r="N231" s="6">
        <f t="shared" si="17"/>
        <v>-0.25354102950916513</v>
      </c>
      <c r="O231">
        <f t="shared" si="18"/>
        <v>0.25354102950916513</v>
      </c>
    </row>
    <row r="232" spans="1:15" x14ac:dyDescent="0.25">
      <c r="A232">
        <v>1977</v>
      </c>
      <c r="B232">
        <v>5016</v>
      </c>
      <c r="C232" s="6">
        <f t="shared" si="13"/>
        <v>2.3525040000000002</v>
      </c>
      <c r="D232" s="6">
        <f t="shared" si="14"/>
        <v>0.85479449401243646</v>
      </c>
      <c r="E232" s="6">
        <v>0.46633333333333332</v>
      </c>
      <c r="F232" s="13">
        <f t="shared" si="15"/>
        <v>333.50334514314511</v>
      </c>
      <c r="G232" s="10">
        <f t="shared" si="16"/>
        <v>0.36335517134612155</v>
      </c>
      <c r="H232" s="10">
        <f t="shared" si="19"/>
        <v>1.7168861726542559</v>
      </c>
      <c r="I232" s="10">
        <f t="shared" si="20"/>
        <v>0.27018777751100287</v>
      </c>
      <c r="J232" s="1">
        <v>1977</v>
      </c>
      <c r="K232" s="12">
        <v>333.83</v>
      </c>
      <c r="L232">
        <f t="shared" si="21"/>
        <v>1.7899999999999636</v>
      </c>
      <c r="M232">
        <f t="shared" si="22"/>
        <v>0.2391086263827974</v>
      </c>
      <c r="N232" s="6">
        <f t="shared" si="17"/>
        <v>-0.32665485685487283</v>
      </c>
      <c r="O232">
        <f t="shared" si="18"/>
        <v>0.32665485685487283</v>
      </c>
    </row>
    <row r="233" spans="1:15" x14ac:dyDescent="0.25">
      <c r="A233">
        <v>1978</v>
      </c>
      <c r="B233">
        <v>5074</v>
      </c>
      <c r="C233" s="6">
        <f t="shared" si="13"/>
        <v>2.3797060000000001</v>
      </c>
      <c r="D233" s="6">
        <f t="shared" si="14"/>
        <v>0.89479794183528061</v>
      </c>
      <c r="E233" s="6">
        <v>0.72591666666666665</v>
      </c>
      <c r="F233" s="13">
        <f t="shared" si="15"/>
        <v>335.32943403464316</v>
      </c>
      <c r="G233" s="10">
        <f t="shared" si="16"/>
        <v>0.37601197031703942</v>
      </c>
      <c r="H233" s="10">
        <f t="shared" si="19"/>
        <v>1.8260888914980455</v>
      </c>
      <c r="I233" s="10">
        <f t="shared" si="20"/>
        <v>0.23264096846499294</v>
      </c>
      <c r="J233" s="1">
        <v>1978</v>
      </c>
      <c r="K233" s="12">
        <v>335.4</v>
      </c>
      <c r="L233">
        <f t="shared" si="21"/>
        <v>1.5699999999999932</v>
      </c>
      <c r="M233">
        <f t="shared" si="22"/>
        <v>0.3402546364971164</v>
      </c>
      <c r="N233" s="6">
        <f t="shared" si="17"/>
        <v>-7.056596535682047E-2</v>
      </c>
      <c r="O233">
        <f t="shared" si="18"/>
        <v>7.056596535682047E-2</v>
      </c>
    </row>
    <row r="234" spans="1:15" x14ac:dyDescent="0.25">
      <c r="A234">
        <v>1979</v>
      </c>
      <c r="B234">
        <v>5357</v>
      </c>
      <c r="C234" s="6">
        <f t="shared" si="13"/>
        <v>2.5124330000000001</v>
      </c>
      <c r="D234" s="6">
        <f t="shared" si="14"/>
        <v>0.93734581300718511</v>
      </c>
      <c r="E234" s="6">
        <v>-1.2499999999999997E-2</v>
      </c>
      <c r="F234" s="13">
        <f t="shared" si="15"/>
        <v>336.89864622163594</v>
      </c>
      <c r="G234" s="10">
        <f t="shared" si="16"/>
        <v>0.37308290927845045</v>
      </c>
      <c r="H234" s="10">
        <f t="shared" si="19"/>
        <v>1.569212186992786</v>
      </c>
      <c r="I234" s="10">
        <f t="shared" si="20"/>
        <v>0.37542128009272846</v>
      </c>
      <c r="J234" s="1">
        <v>1979</v>
      </c>
      <c r="K234" s="12">
        <v>336.84</v>
      </c>
      <c r="L234">
        <f t="shared" si="21"/>
        <v>1.4399999999999977</v>
      </c>
      <c r="M234">
        <f t="shared" si="22"/>
        <v>0.42685038765212935</v>
      </c>
      <c r="N234" s="6">
        <f t="shared" si="17"/>
        <v>5.8646221635967777E-2</v>
      </c>
      <c r="O234">
        <f t="shared" si="18"/>
        <v>5.8646221635967777E-2</v>
      </c>
    </row>
    <row r="235" spans="1:15" x14ac:dyDescent="0.25">
      <c r="A235">
        <v>1980</v>
      </c>
      <c r="B235">
        <v>5301</v>
      </c>
      <c r="C235" s="6">
        <f t="shared" si="13"/>
        <v>2.4861690000000003</v>
      </c>
      <c r="D235" s="6">
        <f t="shared" si="14"/>
        <v>0.97390845696411699</v>
      </c>
      <c r="E235" s="6">
        <v>0.65333333333333321</v>
      </c>
      <c r="F235" s="13">
        <f t="shared" si="15"/>
        <v>338.71797343133852</v>
      </c>
      <c r="G235" s="10">
        <f t="shared" si="16"/>
        <v>0.39173059311901842</v>
      </c>
      <c r="H235" s="10">
        <f t="shared" si="19"/>
        <v>1.8193272097025783</v>
      </c>
      <c r="I235" s="10">
        <f t="shared" si="20"/>
        <v>0.2682206198763728</v>
      </c>
      <c r="J235" s="1">
        <v>1980</v>
      </c>
      <c r="K235" s="12">
        <v>338.75</v>
      </c>
      <c r="L235">
        <f t="shared" si="21"/>
        <v>1.910000000000025</v>
      </c>
      <c r="M235">
        <f t="shared" si="22"/>
        <v>0.2317497322185158</v>
      </c>
      <c r="N235" s="6">
        <f t="shared" si="17"/>
        <v>-3.2026568661478905E-2</v>
      </c>
      <c r="O235">
        <f t="shared" si="18"/>
        <v>3.2026568661478905E-2</v>
      </c>
    </row>
    <row r="236" spans="1:15" x14ac:dyDescent="0.25">
      <c r="A236">
        <v>1981</v>
      </c>
      <c r="B236">
        <v>5138</v>
      </c>
      <c r="C236" s="6">
        <f t="shared" si="13"/>
        <v>2.4097219999999999</v>
      </c>
      <c r="D236" s="6">
        <f t="shared" si="14"/>
        <v>1.0162987809501871</v>
      </c>
      <c r="E236" s="6">
        <v>0.37625000000000003</v>
      </c>
      <c r="F236" s="13">
        <f t="shared" si="15"/>
        <v>340.28823415038829</v>
      </c>
      <c r="G236" s="10">
        <f t="shared" si="16"/>
        <v>0.42174938891298963</v>
      </c>
      <c r="H236" s="10">
        <f t="shared" si="19"/>
        <v>1.5702607190497702</v>
      </c>
      <c r="I236" s="10">
        <f t="shared" si="20"/>
        <v>0.34836436773629065</v>
      </c>
      <c r="J236" s="1">
        <v>1981</v>
      </c>
      <c r="K236" s="12">
        <v>340.11</v>
      </c>
      <c r="L236">
        <f t="shared" si="21"/>
        <v>1.3600000000000136</v>
      </c>
      <c r="M236">
        <f t="shared" si="22"/>
        <v>0.43561954449516849</v>
      </c>
      <c r="N236" s="6">
        <f t="shared" si="17"/>
        <v>0.17823415038827761</v>
      </c>
      <c r="O236">
        <f t="shared" si="18"/>
        <v>0.17823415038827761</v>
      </c>
    </row>
    <row r="237" spans="1:15" x14ac:dyDescent="0.25">
      <c r="A237">
        <v>1982</v>
      </c>
      <c r="B237">
        <v>5094</v>
      </c>
      <c r="C237" s="6">
        <f t="shared" si="13"/>
        <v>2.3890860000000003</v>
      </c>
      <c r="D237" s="6">
        <f t="shared" si="14"/>
        <v>1.0528858557040468</v>
      </c>
      <c r="E237" s="6">
        <v>-9.6666666666666637E-3</v>
      </c>
      <c r="F237" s="13">
        <f t="shared" si="15"/>
        <v>341.6198909613509</v>
      </c>
      <c r="G237" s="10">
        <f t="shared" si="16"/>
        <v>0.44070655292611766</v>
      </c>
      <c r="H237" s="10">
        <f t="shared" si="19"/>
        <v>1.3316568109626132</v>
      </c>
      <c r="I237" s="10">
        <f t="shared" si="20"/>
        <v>0.44260825647858093</v>
      </c>
      <c r="J237" s="1">
        <v>1982</v>
      </c>
      <c r="K237" s="12">
        <v>341.45</v>
      </c>
      <c r="L237">
        <f t="shared" si="21"/>
        <v>1.339999999999975</v>
      </c>
      <c r="M237">
        <f t="shared" si="22"/>
        <v>0.43911604688990902</v>
      </c>
      <c r="N237" s="6">
        <f t="shared" si="17"/>
        <v>0.16989096135091586</v>
      </c>
      <c r="O237">
        <f t="shared" si="18"/>
        <v>0.16989096135091586</v>
      </c>
    </row>
    <row r="238" spans="1:15" x14ac:dyDescent="0.25">
      <c r="A238">
        <v>1983</v>
      </c>
      <c r="B238">
        <v>5075</v>
      </c>
      <c r="C238" s="6">
        <f t="shared" si="13"/>
        <v>2.3801749999999999</v>
      </c>
      <c r="D238" s="6">
        <f t="shared" si="14"/>
        <v>1.0839134593994757</v>
      </c>
      <c r="E238" s="6">
        <v>2.0661666666666667</v>
      </c>
      <c r="F238" s="13">
        <f t="shared" si="15"/>
        <v>343.88725083528476</v>
      </c>
      <c r="G238" s="10">
        <f t="shared" si="16"/>
        <v>0.45539233854631517</v>
      </c>
      <c r="H238" s="10">
        <f t="shared" si="19"/>
        <v>2.2673598739338559</v>
      </c>
      <c r="I238" s="10">
        <f t="shared" si="20"/>
        <v>4.7397828338733072E-2</v>
      </c>
      <c r="J238" s="1">
        <v>1983</v>
      </c>
      <c r="K238" s="12">
        <v>343.05</v>
      </c>
      <c r="L238">
        <f t="shared" si="21"/>
        <v>1.6000000000000227</v>
      </c>
      <c r="M238">
        <f t="shared" si="22"/>
        <v>0.32778052033988136</v>
      </c>
      <c r="N238" s="6">
        <f t="shared" si="17"/>
        <v>0.83725083528474897</v>
      </c>
      <c r="O238">
        <f t="shared" si="18"/>
        <v>0.83725083528474897</v>
      </c>
    </row>
    <row r="239" spans="1:15" x14ac:dyDescent="0.25">
      <c r="A239">
        <v>1984</v>
      </c>
      <c r="B239">
        <v>5258</v>
      </c>
      <c r="C239" s="6">
        <f t="shared" si="13"/>
        <v>2.466002</v>
      </c>
      <c r="D239" s="6">
        <f t="shared" si="14"/>
        <v>1.1367429444621344</v>
      </c>
      <c r="E239" s="6">
        <v>0.6319999999999999</v>
      </c>
      <c r="F239" s="13">
        <f t="shared" si="15"/>
        <v>345.51354989082262</v>
      </c>
      <c r="G239" s="10">
        <f t="shared" si="16"/>
        <v>0.46096594587601081</v>
      </c>
      <c r="H239" s="10">
        <f t="shared" si="19"/>
        <v>1.6262990555378565</v>
      </c>
      <c r="I239" s="10">
        <f t="shared" si="20"/>
        <v>0.34051186676334555</v>
      </c>
      <c r="J239" s="1">
        <v>1984</v>
      </c>
      <c r="K239" s="12">
        <v>344.65</v>
      </c>
      <c r="L239">
        <f t="shared" si="21"/>
        <v>1.5999999999999659</v>
      </c>
      <c r="M239">
        <f t="shared" si="22"/>
        <v>0.35117651972708619</v>
      </c>
      <c r="N239" s="6">
        <f t="shared" si="17"/>
        <v>0.86354989082263955</v>
      </c>
      <c r="O239">
        <f t="shared" si="18"/>
        <v>0.86354989082263955</v>
      </c>
    </row>
    <row r="240" spans="1:15" x14ac:dyDescent="0.25">
      <c r="A240">
        <v>1985</v>
      </c>
      <c r="B240">
        <v>5417</v>
      </c>
      <c r="C240" s="6">
        <f t="shared" si="13"/>
        <v>2.5405730000000002</v>
      </c>
      <c r="D240" s="6">
        <f t="shared" si="14"/>
        <v>1.1746357124561666</v>
      </c>
      <c r="E240" s="6">
        <v>-0.28541666666666665</v>
      </c>
      <c r="F240" s="13">
        <f t="shared" si="15"/>
        <v>346.74534134503313</v>
      </c>
      <c r="G240" s="10">
        <f t="shared" si="16"/>
        <v>0.4623507029540842</v>
      </c>
      <c r="H240" s="10">
        <f t="shared" si="19"/>
        <v>1.2317914542105086</v>
      </c>
      <c r="I240" s="10">
        <f t="shared" si="20"/>
        <v>0.51515211166516039</v>
      </c>
      <c r="J240" s="1">
        <v>1985</v>
      </c>
      <c r="K240" s="12">
        <v>346.12</v>
      </c>
      <c r="L240">
        <f t="shared" si="21"/>
        <v>1.4700000000000273</v>
      </c>
      <c r="M240">
        <f t="shared" si="22"/>
        <v>0.42139037138471236</v>
      </c>
      <c r="N240" s="6">
        <f t="shared" si="17"/>
        <v>0.62534134503312089</v>
      </c>
      <c r="O240">
        <f t="shared" si="18"/>
        <v>0.62534134503312089</v>
      </c>
    </row>
    <row r="241" spans="1:15" x14ac:dyDescent="0.25">
      <c r="A241">
        <v>1986</v>
      </c>
      <c r="B241">
        <v>5583</v>
      </c>
      <c r="C241" s="6">
        <f t="shared" si="13"/>
        <v>2.6184270000000001</v>
      </c>
      <c r="D241" s="6">
        <f t="shared" si="14"/>
        <v>1.2033364533392714</v>
      </c>
      <c r="E241" s="6">
        <v>-0.24500000000000002</v>
      </c>
      <c r="F241" s="13">
        <f t="shared" si="15"/>
        <v>348.04528189169383</v>
      </c>
      <c r="G241" s="10">
        <f t="shared" si="16"/>
        <v>0.45956463683702903</v>
      </c>
      <c r="H241" s="10">
        <f t="shared" si="19"/>
        <v>1.2999405466607072</v>
      </c>
      <c r="I241" s="10">
        <f t="shared" si="20"/>
        <v>0.50354142137217983</v>
      </c>
      <c r="J241" s="1">
        <v>1986</v>
      </c>
      <c r="K241" s="12">
        <v>347.42</v>
      </c>
      <c r="L241">
        <f t="shared" si="21"/>
        <v>1.3000000000000114</v>
      </c>
      <c r="M241">
        <f t="shared" si="22"/>
        <v>0.50351871562582751</v>
      </c>
      <c r="N241" s="6">
        <f t="shared" si="17"/>
        <v>0.62528189169381676</v>
      </c>
      <c r="O241">
        <f t="shared" si="18"/>
        <v>0.62528189169381676</v>
      </c>
    </row>
    <row r="242" spans="1:15" x14ac:dyDescent="0.25">
      <c r="A242">
        <v>1987</v>
      </c>
      <c r="B242">
        <v>5725</v>
      </c>
      <c r="C242" s="6">
        <f t="shared" si="13"/>
        <v>2.685025</v>
      </c>
      <c r="D242" s="6">
        <f t="shared" si="14"/>
        <v>1.2336250680764658</v>
      </c>
      <c r="E242" s="6">
        <v>0.995</v>
      </c>
      <c r="F242" s="13">
        <f t="shared" si="15"/>
        <v>349.96433182361733</v>
      </c>
      <c r="G242" s="10">
        <f t="shared" si="16"/>
        <v>0.45944639922401681</v>
      </c>
      <c r="H242" s="10">
        <f t="shared" si="19"/>
        <v>1.9190499319234959</v>
      </c>
      <c r="I242" s="10">
        <f t="shared" si="20"/>
        <v>0.28527669875569284</v>
      </c>
      <c r="J242" s="1">
        <v>1987</v>
      </c>
      <c r="K242" s="12">
        <v>349.19</v>
      </c>
      <c r="L242">
        <f t="shared" si="21"/>
        <v>1.7699999999999818</v>
      </c>
      <c r="M242">
        <f t="shared" si="22"/>
        <v>0.34078826081694513</v>
      </c>
      <c r="N242" s="6">
        <f t="shared" si="17"/>
        <v>0.77433182361733088</v>
      </c>
      <c r="O242">
        <f t="shared" si="18"/>
        <v>0.77433182361733088</v>
      </c>
    </row>
    <row r="243" spans="1:15" x14ac:dyDescent="0.25">
      <c r="A243">
        <v>1988</v>
      </c>
      <c r="B243">
        <v>5936</v>
      </c>
      <c r="C243" s="6">
        <f t="shared" si="13"/>
        <v>2.7839840000000002</v>
      </c>
      <c r="D243" s="6">
        <f t="shared" si="14"/>
        <v>1.2783389314902833</v>
      </c>
      <c r="E243" s="6">
        <v>1.3874166666666665</v>
      </c>
      <c r="F243" s="13">
        <f t="shared" si="15"/>
        <v>352.12206272546035</v>
      </c>
      <c r="G243" s="10">
        <f t="shared" si="16"/>
        <v>0.45917610571407136</v>
      </c>
      <c r="H243" s="10">
        <f t="shared" si="19"/>
        <v>2.1577309018430242</v>
      </c>
      <c r="I243" s="10">
        <f t="shared" si="20"/>
        <v>0.22494852634101925</v>
      </c>
      <c r="J243" s="1">
        <v>1988</v>
      </c>
      <c r="K243" s="12">
        <v>351.57</v>
      </c>
      <c r="L243">
        <f t="shared" si="21"/>
        <v>2.3799999999999955</v>
      </c>
      <c r="M243">
        <f t="shared" si="22"/>
        <v>0.14511002936798656</v>
      </c>
      <c r="N243" s="6">
        <f t="shared" si="17"/>
        <v>0.55206272546035962</v>
      </c>
      <c r="O243">
        <f t="shared" si="18"/>
        <v>0.55206272546035962</v>
      </c>
    </row>
    <row r="244" spans="1:15" x14ac:dyDescent="0.25">
      <c r="A244">
        <v>1989</v>
      </c>
      <c r="B244">
        <v>6066</v>
      </c>
      <c r="C244" s="6">
        <f t="shared" si="13"/>
        <v>2.844954</v>
      </c>
      <c r="D244" s="6">
        <f t="shared" si="14"/>
        <v>1.3286140615032258</v>
      </c>
      <c r="E244" s="6">
        <v>-1.0458333333333334</v>
      </c>
      <c r="F244" s="13">
        <f t="shared" si="15"/>
        <v>353.14686099729045</v>
      </c>
      <c r="G244" s="10">
        <f t="shared" si="16"/>
        <v>0.46700722103177267</v>
      </c>
      <c r="H244" s="10">
        <f t="shared" si="19"/>
        <v>1.0247982718300932</v>
      </c>
      <c r="I244" s="10">
        <f t="shared" si="20"/>
        <v>0.63978388689936883</v>
      </c>
      <c r="J244" s="1">
        <v>1989</v>
      </c>
      <c r="K244" s="12">
        <v>353.12</v>
      </c>
      <c r="L244">
        <f t="shared" si="21"/>
        <v>1.5500000000000114</v>
      </c>
      <c r="M244">
        <f t="shared" si="22"/>
        <v>0.45517572516110583</v>
      </c>
      <c r="N244" s="6">
        <f t="shared" si="17"/>
        <v>2.6860997290441446E-2</v>
      </c>
      <c r="O244">
        <f t="shared" si="18"/>
        <v>2.6860997290441446E-2</v>
      </c>
    </row>
    <row r="245" spans="1:15" x14ac:dyDescent="0.25">
      <c r="A245">
        <v>1990</v>
      </c>
      <c r="B245">
        <v>6074</v>
      </c>
      <c r="C245" s="6">
        <f t="shared" si="13"/>
        <v>2.848706</v>
      </c>
      <c r="D245" s="6">
        <f t="shared" si="14"/>
        <v>1.352491861236867</v>
      </c>
      <c r="E245" s="6">
        <v>5.7500000000000285E-3</v>
      </c>
      <c r="F245" s="13">
        <f t="shared" si="15"/>
        <v>354.64577763605359</v>
      </c>
      <c r="G245" s="10">
        <f t="shared" si="16"/>
        <v>0.47477411190795649</v>
      </c>
      <c r="H245" s="10">
        <f t="shared" si="19"/>
        <v>1.4989166387631485</v>
      </c>
      <c r="I245" s="10">
        <f t="shared" si="20"/>
        <v>0.47382543556156775</v>
      </c>
      <c r="J245" s="1">
        <v>1990</v>
      </c>
      <c r="K245" s="12">
        <v>354.39</v>
      </c>
      <c r="L245">
        <f t="shared" si="21"/>
        <v>1.2699999999999818</v>
      </c>
      <c r="M245">
        <f t="shared" si="22"/>
        <v>0.55418354860066921</v>
      </c>
      <c r="N245" s="6">
        <f t="shared" si="17"/>
        <v>0.25577763605360815</v>
      </c>
      <c r="O245">
        <f t="shared" si="18"/>
        <v>0.25577763605360815</v>
      </c>
    </row>
    <row r="246" spans="1:15" x14ac:dyDescent="0.25">
      <c r="A246">
        <v>1991</v>
      </c>
      <c r="B246">
        <v>6142</v>
      </c>
      <c r="C246" s="6">
        <f t="shared" si="13"/>
        <v>2.880598</v>
      </c>
      <c r="D246" s="6">
        <f t="shared" si="14"/>
        <v>1.3874166189200483</v>
      </c>
      <c r="E246" s="6">
        <v>0.35925000000000001</v>
      </c>
      <c r="F246" s="13">
        <f t="shared" si="15"/>
        <v>356.3078065171336</v>
      </c>
      <c r="G246" s="10">
        <f t="shared" si="16"/>
        <v>0.48164187398590441</v>
      </c>
      <c r="H246" s="10">
        <f t="shared" si="19"/>
        <v>1.6620288810800048</v>
      </c>
      <c r="I246" s="10">
        <f t="shared" si="20"/>
        <v>0.42302644066266626</v>
      </c>
      <c r="J246" s="1">
        <v>1991</v>
      </c>
      <c r="K246" s="12">
        <v>355.61</v>
      </c>
      <c r="L246">
        <f t="shared" si="21"/>
        <v>1.2200000000000273</v>
      </c>
      <c r="M246">
        <f t="shared" si="22"/>
        <v>0.5764768287695724</v>
      </c>
      <c r="N246" s="6">
        <f t="shared" si="17"/>
        <v>0.69780651713358566</v>
      </c>
      <c r="O246">
        <f t="shared" si="18"/>
        <v>0.69780651713358566</v>
      </c>
    </row>
    <row r="247" spans="1:15" x14ac:dyDescent="0.25">
      <c r="A247">
        <v>1992</v>
      </c>
      <c r="B247">
        <v>6078</v>
      </c>
      <c r="C247" s="6">
        <f t="shared" si="13"/>
        <v>2.8505820000000002</v>
      </c>
      <c r="D247" s="6">
        <f t="shared" si="14"/>
        <v>1.4261418918492124</v>
      </c>
      <c r="E247" s="6">
        <v>1.3291666666666666</v>
      </c>
      <c r="F247" s="13">
        <f t="shared" si="15"/>
        <v>358.35695495861768</v>
      </c>
      <c r="G247" s="10">
        <f t="shared" si="16"/>
        <v>0.50029849758723388</v>
      </c>
      <c r="H247" s="10">
        <f t="shared" si="19"/>
        <v>2.0491484414840784</v>
      </c>
      <c r="I247" s="10">
        <f t="shared" si="20"/>
        <v>0.28114734412689124</v>
      </c>
      <c r="J247" s="1">
        <v>1992</v>
      </c>
      <c r="K247" s="12">
        <v>356.45</v>
      </c>
      <c r="L247">
        <f t="shared" si="21"/>
        <v>0.83999999999997499</v>
      </c>
      <c r="M247">
        <f t="shared" si="22"/>
        <v>0.70532333397180824</v>
      </c>
      <c r="N247" s="6">
        <f t="shared" si="17"/>
        <v>1.906954958617689</v>
      </c>
      <c r="O247">
        <f t="shared" si="18"/>
        <v>1.906954958617689</v>
      </c>
    </row>
    <row r="248" spans="1:15" x14ac:dyDescent="0.25">
      <c r="A248">
        <v>1993</v>
      </c>
      <c r="B248">
        <v>6070</v>
      </c>
      <c r="C248" s="6">
        <f t="shared" si="13"/>
        <v>2.8468300000000002</v>
      </c>
      <c r="D248" s="6">
        <f t="shared" si="14"/>
        <v>1.4738870505357915</v>
      </c>
      <c r="E248" s="6">
        <v>0.98716666666666664</v>
      </c>
      <c r="F248" s="13">
        <f t="shared" si="15"/>
        <v>360.19386624141526</v>
      </c>
      <c r="G248" s="10">
        <f t="shared" si="16"/>
        <v>0.51772921127562632</v>
      </c>
      <c r="H248" s="10">
        <f t="shared" si="19"/>
        <v>1.8369112827975869</v>
      </c>
      <c r="I248" s="10">
        <f t="shared" si="20"/>
        <v>0.35475202846759846</v>
      </c>
      <c r="J248" s="1">
        <v>1993</v>
      </c>
      <c r="K248" s="12">
        <v>357.1</v>
      </c>
      <c r="L248">
        <f t="shared" si="21"/>
        <v>0.65000000000003411</v>
      </c>
      <c r="M248">
        <f t="shared" si="22"/>
        <v>0.77167586403120869</v>
      </c>
      <c r="N248" s="6">
        <f t="shared" si="17"/>
        <v>3.0938662414152418</v>
      </c>
      <c r="O248">
        <f t="shared" si="18"/>
        <v>3.0938662414152418</v>
      </c>
    </row>
    <row r="249" spans="1:15" x14ac:dyDescent="0.25">
      <c r="A249">
        <v>1994</v>
      </c>
      <c r="B249">
        <v>6174</v>
      </c>
      <c r="C249" s="6">
        <f t="shared" si="13"/>
        <v>2.8956059999999999</v>
      </c>
      <c r="D249" s="6">
        <f t="shared" si="14"/>
        <v>1.5166870834249753</v>
      </c>
      <c r="E249" s="6">
        <v>0.8696666666666667</v>
      </c>
      <c r="F249" s="13">
        <f t="shared" si="15"/>
        <v>361.98152849132362</v>
      </c>
      <c r="G249" s="10">
        <f t="shared" si="16"/>
        <v>0.52378917692012494</v>
      </c>
      <c r="H249" s="10">
        <f t="shared" si="19"/>
        <v>1.787662249908351</v>
      </c>
      <c r="I249" s="10">
        <f t="shared" si="20"/>
        <v>0.38262931838504577</v>
      </c>
      <c r="J249" s="1">
        <v>1994</v>
      </c>
      <c r="K249" s="12">
        <v>358.83</v>
      </c>
      <c r="L249">
        <f t="shared" si="21"/>
        <v>1.7299999999999613</v>
      </c>
      <c r="M249">
        <f t="shared" si="22"/>
        <v>0.40254302553594601</v>
      </c>
      <c r="N249" s="6">
        <f t="shared" si="17"/>
        <v>3.1515284913236314</v>
      </c>
      <c r="O249">
        <f t="shared" si="18"/>
        <v>3.1515284913236314</v>
      </c>
    </row>
    <row r="250" spans="1:15" x14ac:dyDescent="0.25">
      <c r="A250">
        <v>1995</v>
      </c>
      <c r="B250">
        <v>6305</v>
      </c>
      <c r="C250" s="6">
        <f t="shared" si="13"/>
        <v>2.9570449999999999</v>
      </c>
      <c r="D250" s="6">
        <f t="shared" si="14"/>
        <v>1.5583396138478398</v>
      </c>
      <c r="E250" s="6">
        <v>0.94499999999999995</v>
      </c>
      <c r="F250" s="13">
        <f t="shared" si="15"/>
        <v>363.82438387747573</v>
      </c>
      <c r="G250" s="10">
        <f t="shared" si="16"/>
        <v>0.52699218775765666</v>
      </c>
      <c r="H250" s="10">
        <f t="shared" si="19"/>
        <v>1.8428553861521095</v>
      </c>
      <c r="I250" s="10">
        <f t="shared" si="20"/>
        <v>0.37679156517668499</v>
      </c>
      <c r="J250" s="1">
        <v>1995</v>
      </c>
      <c r="K250" s="12">
        <v>360.82</v>
      </c>
      <c r="L250">
        <f t="shared" si="21"/>
        <v>1.9900000000000091</v>
      </c>
      <c r="M250">
        <f t="shared" si="22"/>
        <v>0.32703087034522327</v>
      </c>
      <c r="N250" s="6">
        <f t="shared" si="17"/>
        <v>3.0043838774757319</v>
      </c>
      <c r="O250">
        <f t="shared" si="18"/>
        <v>3.0043838774757319</v>
      </c>
    </row>
    <row r="251" spans="1:15" x14ac:dyDescent="0.25">
      <c r="A251">
        <v>1996</v>
      </c>
      <c r="B251">
        <v>6448</v>
      </c>
      <c r="C251" s="6">
        <f t="shared" si="13"/>
        <v>3.0241120000000001</v>
      </c>
      <c r="D251" s="6">
        <f t="shared" si="14"/>
        <v>1.601278144345184</v>
      </c>
      <c r="E251" s="6">
        <v>-0.21358333333333332</v>
      </c>
      <c r="F251" s="13">
        <f t="shared" si="15"/>
        <v>365.14683356646384</v>
      </c>
      <c r="G251" s="10">
        <f t="shared" si="16"/>
        <v>0.52950358463746838</v>
      </c>
      <c r="H251" s="10">
        <f t="shared" si="19"/>
        <v>1.3224496889881152</v>
      </c>
      <c r="I251" s="10">
        <f t="shared" si="20"/>
        <v>0.56269817751851936</v>
      </c>
      <c r="J251" s="1">
        <v>1996</v>
      </c>
      <c r="K251" s="12">
        <v>362.61</v>
      </c>
      <c r="L251">
        <f t="shared" si="21"/>
        <v>1.7900000000000205</v>
      </c>
      <c r="M251">
        <f t="shared" si="22"/>
        <v>0.40809070563523431</v>
      </c>
      <c r="N251" s="6">
        <f t="shared" si="17"/>
        <v>2.5368335664638266</v>
      </c>
      <c r="O251">
        <f t="shared" si="18"/>
        <v>2.5368335664638266</v>
      </c>
    </row>
    <row r="252" spans="1:15" x14ac:dyDescent="0.25">
      <c r="A252">
        <v>1997</v>
      </c>
      <c r="B252">
        <v>6556</v>
      </c>
      <c r="C252" s="6">
        <f t="shared" si="13"/>
        <v>3.0747640000000001</v>
      </c>
      <c r="D252" s="6">
        <f t="shared" si="14"/>
        <v>1.632091222098607</v>
      </c>
      <c r="E252" s="6">
        <v>-0.21641666666666662</v>
      </c>
      <c r="F252" s="13">
        <f t="shared" si="15"/>
        <v>366.4877905110319</v>
      </c>
      <c r="G252" s="10">
        <f t="shared" si="16"/>
        <v>0.5308021110233524</v>
      </c>
      <c r="H252" s="10">
        <f t="shared" si="19"/>
        <v>1.3409569445680631</v>
      </c>
      <c r="I252" s="10">
        <f t="shared" si="20"/>
        <v>0.56388296969521456</v>
      </c>
      <c r="J252" s="1">
        <v>1997</v>
      </c>
      <c r="K252" s="12">
        <v>363.73</v>
      </c>
      <c r="L252">
        <f t="shared" si="21"/>
        <v>1.1200000000000045</v>
      </c>
      <c r="M252">
        <f t="shared" si="22"/>
        <v>0.63574440184677439</v>
      </c>
      <c r="N252" s="6">
        <f t="shared" si="17"/>
        <v>2.7577905110318852</v>
      </c>
      <c r="O252">
        <f t="shared" si="18"/>
        <v>2.7577905110318852</v>
      </c>
    </row>
    <row r="253" spans="1:15" x14ac:dyDescent="0.25">
      <c r="A253">
        <v>1998</v>
      </c>
      <c r="B253">
        <v>6576</v>
      </c>
      <c r="C253" s="6">
        <f t="shared" si="13"/>
        <v>3.0841440000000002</v>
      </c>
      <c r="D253" s="6">
        <f t="shared" si="14"/>
        <v>1.6633355189070429</v>
      </c>
      <c r="E253" s="6">
        <v>2.507166666666667</v>
      </c>
      <c r="F253" s="13">
        <f t="shared" si="15"/>
        <v>369.08696732545815</v>
      </c>
      <c r="G253" s="10">
        <f t="shared" si="16"/>
        <v>0.5393183712910431</v>
      </c>
      <c r="H253" s="10">
        <f t="shared" si="19"/>
        <v>2.5991768144262437</v>
      </c>
      <c r="I253" s="10">
        <f t="shared" si="20"/>
        <v>0.15724531201323821</v>
      </c>
      <c r="J253" s="1">
        <v>1998</v>
      </c>
      <c r="K253" s="12">
        <v>366.7</v>
      </c>
      <c r="L253">
        <f t="shared" si="21"/>
        <v>2.9699999999999704</v>
      </c>
      <c r="M253">
        <f t="shared" si="22"/>
        <v>3.7009945060940685E-2</v>
      </c>
      <c r="N253" s="6">
        <f t="shared" si="17"/>
        <v>2.3869673254581585</v>
      </c>
      <c r="O253">
        <f t="shared" si="18"/>
        <v>2.3869673254581585</v>
      </c>
    </row>
    <row r="254" spans="1:15" x14ac:dyDescent="0.25">
      <c r="A254">
        <v>1999</v>
      </c>
      <c r="B254">
        <v>6561</v>
      </c>
      <c r="C254" s="6">
        <f t="shared" si="13"/>
        <v>3.0771090000000001</v>
      </c>
      <c r="D254" s="6">
        <f t="shared" si="14"/>
        <v>1.7238963386831745</v>
      </c>
      <c r="E254" s="6">
        <v>-0.31808333333333333</v>
      </c>
      <c r="F254" s="13">
        <f t="shared" si="15"/>
        <v>370.29068082010832</v>
      </c>
      <c r="G254" s="10">
        <f t="shared" si="16"/>
        <v>0.5602324580257555</v>
      </c>
      <c r="H254" s="10">
        <f t="shared" si="19"/>
        <v>1.2037134946501737</v>
      </c>
      <c r="I254" s="10">
        <f t="shared" si="20"/>
        <v>0.60881675148648495</v>
      </c>
      <c r="J254" s="1">
        <v>1999</v>
      </c>
      <c r="K254" s="12">
        <v>368.38</v>
      </c>
      <c r="L254">
        <f t="shared" si="21"/>
        <v>1.6800000000000068</v>
      </c>
      <c r="M254">
        <f t="shared" si="22"/>
        <v>0.4540329900565736</v>
      </c>
      <c r="N254" s="6">
        <f t="shared" si="17"/>
        <v>1.9106808201083254</v>
      </c>
      <c r="O254">
        <f t="shared" si="18"/>
        <v>1.9106808201083254</v>
      </c>
    </row>
    <row r="255" spans="1:15" x14ac:dyDescent="0.25">
      <c r="A255">
        <v>2000</v>
      </c>
      <c r="B255">
        <v>6733</v>
      </c>
      <c r="C255" s="6">
        <f t="shared" si="13"/>
        <v>3.1577770000000003</v>
      </c>
      <c r="D255" s="6">
        <f t="shared" si="14"/>
        <v>1.7519428631085234</v>
      </c>
      <c r="E255" s="6">
        <v>-0.83916666666666673</v>
      </c>
      <c r="F255" s="13">
        <f t="shared" si="15"/>
        <v>371.30210662366648</v>
      </c>
      <c r="G255" s="10">
        <f t="shared" si="16"/>
        <v>0.55480259154098699</v>
      </c>
      <c r="H255" s="10">
        <f t="shared" si="19"/>
        <v>1.0114258035581543</v>
      </c>
      <c r="I255" s="10">
        <f t="shared" si="20"/>
        <v>0.67970322047498788</v>
      </c>
      <c r="J255" s="1">
        <v>2000</v>
      </c>
      <c r="K255" s="12">
        <v>369.55</v>
      </c>
      <c r="L255">
        <f t="shared" si="21"/>
        <v>1.1700000000000159</v>
      </c>
      <c r="M255">
        <f t="shared" si="22"/>
        <v>0.62948618600996342</v>
      </c>
      <c r="N255" s="6">
        <f t="shared" si="17"/>
        <v>1.7521066236664637</v>
      </c>
      <c r="O255">
        <f t="shared" si="18"/>
        <v>1.7521066236664637</v>
      </c>
    </row>
    <row r="256" spans="1:15" x14ac:dyDescent="0.25">
      <c r="A256">
        <v>2001</v>
      </c>
      <c r="B256">
        <v>6893</v>
      </c>
      <c r="C256" s="6">
        <f t="shared" si="13"/>
        <v>3.2328170000000003</v>
      </c>
      <c r="D256" s="6">
        <f t="shared" si="14"/>
        <v>1.7755090843314285</v>
      </c>
      <c r="E256" s="6">
        <v>-0.30725000000000002</v>
      </c>
      <c r="F256" s="13">
        <f t="shared" si="15"/>
        <v>372.61500703933507</v>
      </c>
      <c r="G256" s="10">
        <f t="shared" si="16"/>
        <v>0.54921422534323106</v>
      </c>
      <c r="H256" s="10">
        <f t="shared" si="19"/>
        <v>1.3129004156685937</v>
      </c>
      <c r="I256" s="10">
        <f t="shared" si="20"/>
        <v>0.59388347200952185</v>
      </c>
      <c r="J256" s="1">
        <v>2001</v>
      </c>
      <c r="K256" s="12">
        <v>371.14</v>
      </c>
      <c r="L256">
        <f t="shared" si="21"/>
        <v>1.589999999999975</v>
      </c>
      <c r="M256">
        <f t="shared" si="22"/>
        <v>0.50816888181422737</v>
      </c>
      <c r="N256" s="6">
        <f t="shared" si="17"/>
        <v>1.4750070393350825</v>
      </c>
      <c r="O256">
        <f t="shared" si="18"/>
        <v>1.4750070393350825</v>
      </c>
    </row>
    <row r="257" spans="1:15" x14ac:dyDescent="0.25">
      <c r="A257">
        <v>2002</v>
      </c>
      <c r="B257">
        <v>6994</v>
      </c>
      <c r="C257" s="6">
        <f t="shared" si="13"/>
        <v>3.280186</v>
      </c>
      <c r="D257" s="6">
        <f t="shared" si="14"/>
        <v>1.8060996640165066</v>
      </c>
      <c r="E257" s="6">
        <v>1.1916666666666678E-2</v>
      </c>
      <c r="F257" s="13">
        <f t="shared" si="15"/>
        <v>374.0946942086519</v>
      </c>
      <c r="G257" s="10">
        <f t="shared" si="16"/>
        <v>0.55060891791395561</v>
      </c>
      <c r="H257" s="10">
        <f t="shared" si="19"/>
        <v>1.4796871693168328</v>
      </c>
      <c r="I257" s="10">
        <f t="shared" si="20"/>
        <v>0.54890144360202964</v>
      </c>
      <c r="J257" s="1">
        <v>2002</v>
      </c>
      <c r="K257" s="12">
        <v>373.28</v>
      </c>
      <c r="L257">
        <f t="shared" si="21"/>
        <v>2.1399999999999864</v>
      </c>
      <c r="M257">
        <f t="shared" si="22"/>
        <v>0.34759797157844519</v>
      </c>
      <c r="N257" s="6">
        <f t="shared" si="17"/>
        <v>0.81469420865192888</v>
      </c>
      <c r="O257">
        <f t="shared" si="18"/>
        <v>0.81469420865192888</v>
      </c>
    </row>
    <row r="258" spans="1:15" x14ac:dyDescent="0.25">
      <c r="A258">
        <v>2003</v>
      </c>
      <c r="B258">
        <v>7376</v>
      </c>
      <c r="C258" s="6">
        <f t="shared" si="13"/>
        <v>3.4593440000000002</v>
      </c>
      <c r="D258" s="6">
        <f t="shared" si="14"/>
        <v>1.8405763750615889</v>
      </c>
      <c r="E258" s="6">
        <v>0.85583333333333345</v>
      </c>
      <c r="F258" s="13">
        <f t="shared" si="15"/>
        <v>376.11570350025698</v>
      </c>
      <c r="G258" s="10">
        <f t="shared" si="16"/>
        <v>0.5320593658975773</v>
      </c>
      <c r="H258" s="10">
        <f t="shared" si="19"/>
        <v>2.0210092916050826</v>
      </c>
      <c r="I258" s="10">
        <f t="shared" si="20"/>
        <v>0.41578250338645639</v>
      </c>
      <c r="J258" s="1">
        <v>2003</v>
      </c>
      <c r="K258" s="12">
        <v>375.8</v>
      </c>
      <c r="L258">
        <f t="shared" si="21"/>
        <v>2.5200000000000387</v>
      </c>
      <c r="M258">
        <f t="shared" si="22"/>
        <v>0.27153818758699955</v>
      </c>
      <c r="N258" s="6">
        <f t="shared" si="17"/>
        <v>0.3157035002569728</v>
      </c>
      <c r="O258">
        <f t="shared" si="18"/>
        <v>0.3157035002569728</v>
      </c>
    </row>
    <row r="259" spans="1:15" x14ac:dyDescent="0.25">
      <c r="A259">
        <v>2004</v>
      </c>
      <c r="B259">
        <v>7743</v>
      </c>
      <c r="C259" s="6">
        <f t="shared" si="13"/>
        <v>3.6314670000000002</v>
      </c>
      <c r="D259" s="6">
        <f t="shared" si="14"/>
        <v>1.8876658915559874</v>
      </c>
      <c r="E259" s="6">
        <v>0.30941666666666667</v>
      </c>
      <c r="F259" s="13">
        <f t="shared" si="15"/>
        <v>378.00493044203432</v>
      </c>
      <c r="G259" s="10">
        <f t="shared" si="16"/>
        <v>0.51980808074422469</v>
      </c>
      <c r="H259" s="10">
        <f t="shared" si="19"/>
        <v>1.8892269417773377</v>
      </c>
      <c r="I259" s="10">
        <f t="shared" si="20"/>
        <v>0.47976205159585983</v>
      </c>
      <c r="J259" s="1">
        <v>2004</v>
      </c>
      <c r="K259" s="12">
        <v>377.52</v>
      </c>
      <c r="L259">
        <f t="shared" si="21"/>
        <v>1.7199999999999704</v>
      </c>
      <c r="M259">
        <f t="shared" si="22"/>
        <v>0.5263622111945474</v>
      </c>
      <c r="N259" s="6">
        <f t="shared" si="17"/>
        <v>0.4849304420343401</v>
      </c>
      <c r="O259">
        <f t="shared" si="18"/>
        <v>0.4849304420343401</v>
      </c>
    </row>
    <row r="260" spans="1:15" x14ac:dyDescent="0.25">
      <c r="A260">
        <v>2005</v>
      </c>
      <c r="B260">
        <v>8042</v>
      </c>
      <c r="C260" s="6">
        <f t="shared" si="13"/>
        <v>3.7716980000000002</v>
      </c>
      <c r="D260" s="6">
        <f t="shared" si="14"/>
        <v>1.9316848792993992</v>
      </c>
      <c r="E260" s="6">
        <v>0.61774999999999991</v>
      </c>
      <c r="F260" s="13">
        <f t="shared" si="15"/>
        <v>380.13528606273496</v>
      </c>
      <c r="G260" s="10">
        <f t="shared" si="16"/>
        <v>0.51215258467125391</v>
      </c>
      <c r="H260" s="10">
        <f t="shared" si="19"/>
        <v>2.1303556207006409</v>
      </c>
      <c r="I260" s="10">
        <f t="shared" si="20"/>
        <v>0.43517333023464744</v>
      </c>
      <c r="J260" s="1">
        <v>2005</v>
      </c>
      <c r="K260" s="12">
        <v>379.8</v>
      </c>
      <c r="L260">
        <f t="shared" si="21"/>
        <v>2.2800000000000296</v>
      </c>
      <c r="M260">
        <f t="shared" si="22"/>
        <v>0.39549773073028927</v>
      </c>
      <c r="N260" s="6">
        <f t="shared" si="17"/>
        <v>0.33528606273495143</v>
      </c>
      <c r="O260">
        <f t="shared" si="18"/>
        <v>0.33528606273495143</v>
      </c>
    </row>
    <row r="261" spans="1:15" x14ac:dyDescent="0.25">
      <c r="A261">
        <v>2006</v>
      </c>
      <c r="B261">
        <v>8336</v>
      </c>
      <c r="C261" s="6">
        <f t="shared" si="13"/>
        <v>3.9095840000000002</v>
      </c>
      <c r="D261" s="6">
        <f t="shared" si="14"/>
        <v>1.9813221652617241</v>
      </c>
      <c r="E261" s="6">
        <v>-3.4666666666666686E-2</v>
      </c>
      <c r="F261" s="13">
        <f t="shared" si="15"/>
        <v>382.04725456413991</v>
      </c>
      <c r="G261" s="10">
        <f t="shared" si="16"/>
        <v>0.50678593048818599</v>
      </c>
      <c r="H261" s="10">
        <f t="shared" si="19"/>
        <v>1.9119685014049423</v>
      </c>
      <c r="I261" s="10">
        <f t="shared" si="20"/>
        <v>0.51095346681259635</v>
      </c>
      <c r="J261" s="1">
        <v>2006</v>
      </c>
      <c r="K261" s="12">
        <v>381.9</v>
      </c>
      <c r="L261">
        <f t="shared" si="21"/>
        <v>2.0999999999999659</v>
      </c>
      <c r="M261">
        <f t="shared" si="22"/>
        <v>0.46285845245940083</v>
      </c>
      <c r="N261" s="6">
        <f t="shared" si="17"/>
        <v>0.14725456413992788</v>
      </c>
      <c r="O261">
        <f t="shared" si="18"/>
        <v>0.14725456413992788</v>
      </c>
    </row>
    <row r="262" spans="1:15" x14ac:dyDescent="0.25">
      <c r="A262">
        <v>2007</v>
      </c>
      <c r="B262">
        <v>8503</v>
      </c>
      <c r="C262" s="6">
        <f t="shared" ref="C262:C273" si="23">B262*0.000469</f>
        <v>3.9879070000000003</v>
      </c>
      <c r="D262" s="6">
        <f t="shared" ref="D262:D325" si="24">(F261-$F$4)*$F$3</f>
        <v>2.0258710313444594</v>
      </c>
      <c r="E262" s="6">
        <v>0.64033333333333331</v>
      </c>
      <c r="F262" s="13">
        <f t="shared" ref="F262:F325" si="25">F261+C262-D262+$E$4*E262</f>
        <v>384.31024719946208</v>
      </c>
      <c r="G262" s="10">
        <f t="shared" ref="G262:G325" si="26">D262/C262</f>
        <v>0.50800357965831688</v>
      </c>
      <c r="H262" s="10">
        <f t="shared" si="19"/>
        <v>2.2629926353221776</v>
      </c>
      <c r="I262" s="10">
        <f t="shared" si="20"/>
        <v>0.43253625640663695</v>
      </c>
      <c r="J262" s="1">
        <v>2007</v>
      </c>
      <c r="K262" s="12">
        <v>383.79</v>
      </c>
      <c r="L262">
        <f t="shared" si="21"/>
        <v>1.8900000000000432</v>
      </c>
      <c r="M262">
        <f t="shared" si="22"/>
        <v>0.52606718260981433</v>
      </c>
      <c r="N262" s="6">
        <f t="shared" si="17"/>
        <v>0.52024719946206233</v>
      </c>
      <c r="O262">
        <f t="shared" si="18"/>
        <v>0.52024719946206233</v>
      </c>
    </row>
    <row r="263" spans="1:15" x14ac:dyDescent="0.25">
      <c r="A263">
        <v>2008</v>
      </c>
      <c r="B263">
        <v>8776</v>
      </c>
      <c r="C263" s="6">
        <f t="shared" si="23"/>
        <v>4.1159439999999998</v>
      </c>
      <c r="D263" s="6">
        <f t="shared" si="24"/>
        <v>2.0785987597474662</v>
      </c>
      <c r="E263" s="6">
        <v>-0.83591666666666675</v>
      </c>
      <c r="F263" s="13">
        <f t="shared" si="25"/>
        <v>385.9547116063813</v>
      </c>
      <c r="G263" s="10">
        <f t="shared" si="26"/>
        <v>0.50501142866556648</v>
      </c>
      <c r="H263" s="10">
        <f t="shared" si="19"/>
        <v>1.6444644069192123</v>
      </c>
      <c r="I263" s="10">
        <f t="shared" si="20"/>
        <v>0.6004648248568949</v>
      </c>
      <c r="J263" s="1">
        <v>2008</v>
      </c>
      <c r="K263" s="12">
        <v>385.6</v>
      </c>
      <c r="L263">
        <f t="shared" si="21"/>
        <v>1.8100000000000023</v>
      </c>
      <c r="M263">
        <f t="shared" si="22"/>
        <v>0.5602466894593312</v>
      </c>
      <c r="N263" s="6">
        <f t="shared" si="17"/>
        <v>0.3547116063812723</v>
      </c>
      <c r="O263">
        <f t="shared" si="18"/>
        <v>0.3547116063812723</v>
      </c>
    </row>
    <row r="264" spans="1:15" x14ac:dyDescent="0.25">
      <c r="A264">
        <v>2009</v>
      </c>
      <c r="B264">
        <v>8697</v>
      </c>
      <c r="C264" s="6">
        <f t="shared" si="23"/>
        <v>4.0788929999999999</v>
      </c>
      <c r="D264" s="6">
        <f t="shared" si="24"/>
        <v>2.1169147804286839</v>
      </c>
      <c r="E264" s="6">
        <v>-0.42599999999999999</v>
      </c>
      <c r="F264" s="13">
        <f t="shared" si="25"/>
        <v>387.71646982595263</v>
      </c>
      <c r="G264" s="10">
        <f t="shared" si="26"/>
        <v>0.5189924767403028</v>
      </c>
      <c r="H264" s="10">
        <f t="shared" si="19"/>
        <v>1.7617582195713339</v>
      </c>
      <c r="I264" s="10">
        <f t="shared" si="20"/>
        <v>0.56807932456886368</v>
      </c>
      <c r="J264" s="1">
        <v>2009</v>
      </c>
      <c r="K264" s="12">
        <v>387.43</v>
      </c>
      <c r="L264">
        <f t="shared" si="21"/>
        <v>1.8299999999999841</v>
      </c>
      <c r="M264">
        <f t="shared" si="22"/>
        <v>0.55134885862414529</v>
      </c>
      <c r="N264" s="6">
        <f t="shared" si="17"/>
        <v>0.28646982595262216</v>
      </c>
      <c r="O264">
        <f t="shared" si="18"/>
        <v>0.28646982595262216</v>
      </c>
    </row>
    <row r="265" spans="1:15" x14ac:dyDescent="0.25">
      <c r="A265">
        <v>2010</v>
      </c>
      <c r="B265">
        <v>9128</v>
      </c>
      <c r="C265" s="6">
        <f t="shared" si="23"/>
        <v>4.2810319999999997</v>
      </c>
      <c r="D265" s="6">
        <f t="shared" si="24"/>
        <v>2.1579637469446959</v>
      </c>
      <c r="E265" s="6">
        <v>0.99791666666666667</v>
      </c>
      <c r="F265" s="13">
        <f t="shared" si="25"/>
        <v>390.30855891234125</v>
      </c>
      <c r="G265" s="10">
        <f t="shared" si="26"/>
        <v>0.5040755936757062</v>
      </c>
      <c r="H265" s="10">
        <f t="shared" si="19"/>
        <v>2.5920890863886257</v>
      </c>
      <c r="I265" s="10">
        <f t="shared" si="20"/>
        <v>0.39451770358441007</v>
      </c>
      <c r="J265" s="1">
        <v>2010</v>
      </c>
      <c r="K265" s="12">
        <v>389.9</v>
      </c>
      <c r="L265">
        <f t="shared" si="21"/>
        <v>2.4699999999999704</v>
      </c>
      <c r="M265">
        <f t="shared" si="22"/>
        <v>0.42303631460826019</v>
      </c>
      <c r="N265" s="6">
        <f t="shared" si="17"/>
        <v>0.40855891234127739</v>
      </c>
      <c r="O265">
        <f t="shared" si="18"/>
        <v>0.40855891234127739</v>
      </c>
    </row>
    <row r="266" spans="1:15" x14ac:dyDescent="0.25">
      <c r="A266">
        <v>2011</v>
      </c>
      <c r="B266">
        <v>9503</v>
      </c>
      <c r="C266" s="6">
        <f t="shared" si="23"/>
        <v>4.4569070000000002</v>
      </c>
      <c r="D266" s="6">
        <f t="shared" si="24"/>
        <v>2.2183594226575507</v>
      </c>
      <c r="E266" s="6">
        <v>-1.2795000000000001</v>
      </c>
      <c r="F266" s="13">
        <f t="shared" si="25"/>
        <v>391.94574148968371</v>
      </c>
      <c r="G266" s="10">
        <f t="shared" si="26"/>
        <v>0.49773518331379824</v>
      </c>
      <c r="H266" s="10">
        <f t="shared" si="19"/>
        <v>1.6371825773424575</v>
      </c>
      <c r="I266" s="10">
        <f t="shared" si="20"/>
        <v>0.63266395791017005</v>
      </c>
      <c r="J266" s="1">
        <v>2011</v>
      </c>
      <c r="K266" s="12">
        <v>391.65</v>
      </c>
      <c r="L266">
        <f t="shared" si="21"/>
        <v>1.75</v>
      </c>
      <c r="M266">
        <f t="shared" si="22"/>
        <v>0.6073510171964549</v>
      </c>
      <c r="N266" s="6">
        <f t="shared" si="17"/>
        <v>0.29574148968373493</v>
      </c>
      <c r="O266">
        <f t="shared" si="18"/>
        <v>0.29574148968373493</v>
      </c>
    </row>
    <row r="267" spans="1:15" x14ac:dyDescent="0.25">
      <c r="A267">
        <v>2012</v>
      </c>
      <c r="B267">
        <v>9673</v>
      </c>
      <c r="C267" s="6">
        <f t="shared" si="23"/>
        <v>4.5366369999999998</v>
      </c>
      <c r="D267" s="6">
        <f t="shared" si="24"/>
        <v>2.2565057767096302</v>
      </c>
      <c r="E267" s="6">
        <v>-0.5365833333333333</v>
      </c>
      <c r="F267" s="13">
        <f t="shared" si="25"/>
        <v>393.97367854630744</v>
      </c>
      <c r="G267" s="10">
        <f t="shared" si="26"/>
        <v>0.49739614977121382</v>
      </c>
      <c r="H267" s="10">
        <f t="shared" si="19"/>
        <v>2.0279370566237276</v>
      </c>
      <c r="I267" s="10">
        <f t="shared" si="20"/>
        <v>0.55298670433104347</v>
      </c>
      <c r="J267" s="1">
        <v>2012</v>
      </c>
      <c r="K267" s="12">
        <v>393.85</v>
      </c>
      <c r="L267">
        <f t="shared" si="21"/>
        <v>2.2000000000000455</v>
      </c>
      <c r="M267">
        <f t="shared" si="22"/>
        <v>0.51505928290051739</v>
      </c>
      <c r="N267" s="6">
        <f t="shared" si="17"/>
        <v>0.12367854630741704</v>
      </c>
      <c r="O267">
        <f t="shared" si="18"/>
        <v>0.12367854630741704</v>
      </c>
    </row>
    <row r="268" spans="1:15" x14ac:dyDescent="0.25">
      <c r="A268">
        <v>2013</v>
      </c>
      <c r="B268">
        <v>9773</v>
      </c>
      <c r="C268" s="6">
        <f t="shared" si="23"/>
        <v>4.5835369999999998</v>
      </c>
      <c r="D268" s="6">
        <f t="shared" si="24"/>
        <v>2.3037567101289631</v>
      </c>
      <c r="E268" s="6">
        <v>0.33783333333333337</v>
      </c>
      <c r="F268" s="13">
        <f t="shared" si="25"/>
        <v>396.41224050284512</v>
      </c>
      <c r="G268" s="10">
        <f t="shared" si="26"/>
        <v>0.50261549325967336</v>
      </c>
      <c r="H268" s="10">
        <f t="shared" si="19"/>
        <v>2.4385619565376828</v>
      </c>
      <c r="I268" s="10">
        <f t="shared" si="20"/>
        <v>0.46797375988506629</v>
      </c>
      <c r="J268" s="1">
        <v>2013</v>
      </c>
      <c r="K268" s="12">
        <v>396.52</v>
      </c>
      <c r="L268">
        <f t="shared" si="21"/>
        <v>2.6699999999999591</v>
      </c>
      <c r="M268">
        <f t="shared" si="22"/>
        <v>0.41748043050596972</v>
      </c>
      <c r="N268" s="6">
        <f t="shared" si="17"/>
        <v>-0.10775949715485922</v>
      </c>
      <c r="O268">
        <f t="shared" si="18"/>
        <v>0.10775949715485922</v>
      </c>
    </row>
    <row r="269" spans="1:15" x14ac:dyDescent="0.25">
      <c r="A269">
        <v>2014</v>
      </c>
      <c r="B269">
        <v>9855</v>
      </c>
      <c r="C269" s="6">
        <f t="shared" si="23"/>
        <v>4.6219950000000001</v>
      </c>
      <c r="D269" s="6">
        <f t="shared" si="24"/>
        <v>2.3605752037162908</v>
      </c>
      <c r="E269" s="6">
        <v>-0.10225000000000001</v>
      </c>
      <c r="F269" s="13">
        <f t="shared" si="25"/>
        <v>398.62560279912884</v>
      </c>
      <c r="G269" s="10">
        <f t="shared" si="26"/>
        <v>0.51072647281450778</v>
      </c>
      <c r="H269" s="10">
        <f t="shared" si="19"/>
        <v>2.2133622962837194</v>
      </c>
      <c r="I269" s="10">
        <f t="shared" si="20"/>
        <v>0.52112403923333561</v>
      </c>
      <c r="J269" s="1">
        <v>2014</v>
      </c>
      <c r="K269" s="12">
        <v>398.65</v>
      </c>
      <c r="L269">
        <f t="shared" si="21"/>
        <v>2.1299999999999955</v>
      </c>
      <c r="M269">
        <f t="shared" si="22"/>
        <v>0.53916003803552459</v>
      </c>
      <c r="N269" s="6">
        <f t="shared" si="17"/>
        <v>-2.4397200871135283E-2</v>
      </c>
      <c r="O269">
        <f t="shared" si="18"/>
        <v>2.4397200871135283E-2</v>
      </c>
    </row>
    <row r="270" spans="1:15" x14ac:dyDescent="0.25">
      <c r="A270">
        <f>A269+1</f>
        <v>2015</v>
      </c>
      <c r="B270">
        <v>9673</v>
      </c>
      <c r="C270" s="6">
        <f t="shared" si="23"/>
        <v>4.5366369999999998</v>
      </c>
      <c r="D270" s="6">
        <f t="shared" si="24"/>
        <v>2.4121465452197017</v>
      </c>
      <c r="E270" s="6">
        <v>0.71733333333333338</v>
      </c>
      <c r="F270" s="13">
        <f t="shared" si="25"/>
        <v>401.08723992057583</v>
      </c>
      <c r="G270" s="10">
        <f t="shared" si="26"/>
        <v>0.53170367063084434</v>
      </c>
      <c r="H270" s="10">
        <f t="shared" si="19"/>
        <v>2.4616371214469837</v>
      </c>
      <c r="I270" s="10">
        <f t="shared" si="20"/>
        <v>0.45738724049400825</v>
      </c>
      <c r="J270" s="1">
        <v>2015</v>
      </c>
      <c r="K270" s="12">
        <v>400.83</v>
      </c>
      <c r="L270">
        <f t="shared" si="21"/>
        <v>2.1800000000000068</v>
      </c>
      <c r="M270">
        <f t="shared" si="22"/>
        <v>0.51946783487415749</v>
      </c>
      <c r="N270" s="6">
        <f t="shared" si="17"/>
        <v>0.25723992057584155</v>
      </c>
      <c r="O270">
        <f t="shared" si="18"/>
        <v>0.25723992057584155</v>
      </c>
    </row>
    <row r="271" spans="1:15" x14ac:dyDescent="0.25">
      <c r="A271">
        <f t="shared" ref="A271:A334" si="27">A270+1</f>
        <v>2016</v>
      </c>
      <c r="B271">
        <v>9728</v>
      </c>
      <c r="C271" s="6">
        <f t="shared" si="23"/>
        <v>4.5624320000000003</v>
      </c>
      <c r="D271" s="6">
        <f t="shared" si="24"/>
        <v>2.4695026901494161</v>
      </c>
      <c r="E271" s="6">
        <v>2.1257500000000005</v>
      </c>
      <c r="F271" s="13">
        <f t="shared" si="25"/>
        <v>404.17927173042642</v>
      </c>
      <c r="G271" s="10">
        <f t="shared" si="26"/>
        <v>0.54126893072585325</v>
      </c>
      <c r="H271" s="10">
        <f t="shared" si="19"/>
        <v>3.0920318098505959</v>
      </c>
      <c r="I271" s="10">
        <f t="shared" si="20"/>
        <v>0.32228429709185902</v>
      </c>
      <c r="J271" s="1">
        <v>2016</v>
      </c>
      <c r="K271" s="12">
        <v>404.24</v>
      </c>
      <c r="L271">
        <f t="shared" si="21"/>
        <v>3.410000000000025</v>
      </c>
      <c r="M271">
        <f t="shared" si="22"/>
        <v>0.25259160026932459</v>
      </c>
      <c r="N271" s="6">
        <f t="shared" si="17"/>
        <v>-6.0728269573587568E-2</v>
      </c>
      <c r="O271">
        <f t="shared" si="18"/>
        <v>6.0728269573587568E-2</v>
      </c>
    </row>
    <row r="272" spans="1:15" x14ac:dyDescent="0.25">
      <c r="A272">
        <f t="shared" si="27"/>
        <v>2017</v>
      </c>
      <c r="B272">
        <v>9864</v>
      </c>
      <c r="C272" s="6">
        <f t="shared" si="23"/>
        <v>4.6262160000000003</v>
      </c>
      <c r="D272" s="6">
        <f t="shared" si="24"/>
        <v>2.5415470313189354</v>
      </c>
      <c r="E272" s="6">
        <v>0.25591666666666663</v>
      </c>
      <c r="F272" s="13">
        <f t="shared" si="25"/>
        <v>406.38422153244079</v>
      </c>
      <c r="G272" s="10">
        <f t="shared" si="26"/>
        <v>0.54937924025141394</v>
      </c>
      <c r="H272" s="10">
        <f t="shared" si="19"/>
        <v>2.2049498020143687</v>
      </c>
      <c r="I272" s="10">
        <f t="shared" si="20"/>
        <v>0.52337940943216466</v>
      </c>
      <c r="J272" s="1">
        <v>2017</v>
      </c>
      <c r="K272" s="12">
        <v>406.55</v>
      </c>
      <c r="L272">
        <f t="shared" si="21"/>
        <v>2.3100000000000023</v>
      </c>
      <c r="M272">
        <f t="shared" si="22"/>
        <v>0.50067182336492677</v>
      </c>
      <c r="N272" s="6">
        <f t="shared" si="17"/>
        <v>-0.1657784675592211</v>
      </c>
      <c r="O272">
        <f t="shared" si="18"/>
        <v>0.1657784675592211</v>
      </c>
    </row>
    <row r="273" spans="1:15" x14ac:dyDescent="0.25">
      <c r="A273">
        <f t="shared" si="27"/>
        <v>2018</v>
      </c>
      <c r="B273">
        <v>10109</v>
      </c>
      <c r="C273" s="6">
        <f t="shared" si="23"/>
        <v>4.7411210000000006</v>
      </c>
      <c r="D273" s="6">
        <f t="shared" si="24"/>
        <v>2.5929223617058699</v>
      </c>
      <c r="E273" s="6">
        <v>-0.10383333333333332</v>
      </c>
      <c r="F273" s="13">
        <f t="shared" si="25"/>
        <v>408.48361850406826</v>
      </c>
      <c r="G273" s="10">
        <f t="shared" si="26"/>
        <v>0.54690069325500645</v>
      </c>
      <c r="H273" s="10">
        <f t="shared" si="19"/>
        <v>2.0993969716274705</v>
      </c>
      <c r="I273" s="10">
        <f t="shared" si="20"/>
        <v>0.55719396918419295</v>
      </c>
      <c r="J273" s="1">
        <v>2018</v>
      </c>
      <c r="K273" s="12">
        <v>408.52</v>
      </c>
      <c r="L273">
        <f t="shared" si="21"/>
        <v>1.9699999999999704</v>
      </c>
      <c r="M273">
        <f t="shared" si="22"/>
        <v>0.58448645373109653</v>
      </c>
      <c r="N273" s="6">
        <f t="shared" si="17"/>
        <v>-3.638149593172102E-2</v>
      </c>
      <c r="O273">
        <f t="shared" si="18"/>
        <v>3.638149593172102E-2</v>
      </c>
    </row>
    <row r="274" spans="1:15" x14ac:dyDescent="0.25">
      <c r="A274">
        <f t="shared" si="27"/>
        <v>2019</v>
      </c>
      <c r="C274" s="6">
        <v>4.7411210000000006</v>
      </c>
      <c r="D274" s="6">
        <f t="shared" si="24"/>
        <v>2.6418383111447903</v>
      </c>
      <c r="E274" s="6"/>
      <c r="F274" s="13">
        <f t="shared" si="25"/>
        <v>410.58290119292349</v>
      </c>
      <c r="G274" s="10">
        <f t="shared" si="26"/>
        <v>0.5572180737730148</v>
      </c>
      <c r="H274" s="10"/>
      <c r="I274" s="10"/>
      <c r="J274" s="1"/>
    </row>
    <row r="275" spans="1:15" x14ac:dyDescent="0.25">
      <c r="A275">
        <f t="shared" si="27"/>
        <v>2020</v>
      </c>
      <c r="C275" s="6">
        <v>4.7411210000000006</v>
      </c>
      <c r="D275" s="6">
        <f t="shared" si="24"/>
        <v>2.6907515977951166</v>
      </c>
      <c r="E275" s="6"/>
      <c r="F275" s="13">
        <f t="shared" si="25"/>
        <v>412.63327059512841</v>
      </c>
      <c r="G275" s="10">
        <f t="shared" si="26"/>
        <v>0.56753489265410362</v>
      </c>
      <c r="H275" s="10"/>
      <c r="I275" s="10"/>
      <c r="J275" s="1"/>
    </row>
    <row r="276" spans="1:15" x14ac:dyDescent="0.25">
      <c r="A276">
        <f t="shared" si="27"/>
        <v>2021</v>
      </c>
      <c r="C276" s="6">
        <v>4.7411210000000006</v>
      </c>
      <c r="D276" s="6">
        <f t="shared" si="24"/>
        <v>2.7385252048664914</v>
      </c>
      <c r="E276" s="6"/>
      <c r="F276" s="13">
        <f t="shared" si="25"/>
        <v>414.63586639026192</v>
      </c>
      <c r="G276" s="10">
        <f t="shared" si="26"/>
        <v>0.57761132965526318</v>
      </c>
      <c r="H276" s="10"/>
      <c r="I276" s="10"/>
      <c r="J276" s="1"/>
    </row>
    <row r="277" spans="1:15" x14ac:dyDescent="0.25">
      <c r="A277">
        <f t="shared" si="27"/>
        <v>2022</v>
      </c>
      <c r="C277" s="6">
        <v>4.7411210000000006</v>
      </c>
      <c r="D277" s="6">
        <f t="shared" si="24"/>
        <v>2.7851856868931026</v>
      </c>
      <c r="E277" s="6"/>
      <c r="F277" s="13">
        <f t="shared" si="25"/>
        <v>416.59180170336884</v>
      </c>
      <c r="G277" s="10">
        <f t="shared" si="26"/>
        <v>0.5874529856742956</v>
      </c>
      <c r="H277" s="10"/>
      <c r="I277" s="10"/>
      <c r="J277" s="1"/>
    </row>
    <row r="278" spans="1:15" x14ac:dyDescent="0.25">
      <c r="A278">
        <f t="shared" si="27"/>
        <v>2023</v>
      </c>
      <c r="C278" s="6">
        <v>4.7411210000000006</v>
      </c>
      <c r="D278" s="6">
        <f t="shared" si="24"/>
        <v>2.8307589796884938</v>
      </c>
      <c r="E278" s="6"/>
      <c r="F278" s="13">
        <f t="shared" si="25"/>
        <v>418.50216372368038</v>
      </c>
      <c r="G278" s="10">
        <f t="shared" si="26"/>
        <v>0.59706533110808468</v>
      </c>
      <c r="H278" s="10"/>
      <c r="I278" s="10"/>
      <c r="J278" s="1"/>
    </row>
    <row r="279" spans="1:15" x14ac:dyDescent="0.25">
      <c r="A279">
        <f t="shared" si="27"/>
        <v>2024</v>
      </c>
      <c r="C279" s="6">
        <v>4.7411210000000006</v>
      </c>
      <c r="D279" s="6">
        <f t="shared" si="24"/>
        <v>2.8752704147617525</v>
      </c>
      <c r="E279" s="6"/>
      <c r="F279" s="13">
        <f t="shared" si="25"/>
        <v>420.36801430891865</v>
      </c>
      <c r="G279" s="10">
        <f t="shared" si="26"/>
        <v>0.60645370889326644</v>
      </c>
      <c r="H279" s="10"/>
      <c r="I279" s="10"/>
      <c r="J279" s="1"/>
    </row>
    <row r="280" spans="1:15" x14ac:dyDescent="0.25">
      <c r="A280">
        <f t="shared" si="27"/>
        <v>2025</v>
      </c>
      <c r="C280" s="6">
        <v>4.7411210000000006</v>
      </c>
      <c r="D280" s="6">
        <f t="shared" si="24"/>
        <v>2.918744733397804</v>
      </c>
      <c r="E280" s="6"/>
      <c r="F280" s="13">
        <f t="shared" si="25"/>
        <v>422.19039057552084</v>
      </c>
      <c r="G280" s="10">
        <f t="shared" si="26"/>
        <v>0.61562333747605336</v>
      </c>
      <c r="H280" s="10"/>
      <c r="I280" s="10"/>
      <c r="J280" s="1"/>
    </row>
    <row r="281" spans="1:15" x14ac:dyDescent="0.25">
      <c r="A281">
        <f t="shared" si="27"/>
        <v>2026</v>
      </c>
      <c r="C281" s="6">
        <v>4.7411210000000006</v>
      </c>
      <c r="D281" s="6">
        <f t="shared" si="24"/>
        <v>2.9612061004096351</v>
      </c>
      <c r="E281" s="6"/>
      <c r="F281" s="13">
        <f t="shared" si="25"/>
        <v>423.97030547511122</v>
      </c>
      <c r="G281" s="10">
        <f t="shared" si="26"/>
        <v>0.62457931371286135</v>
      </c>
      <c r="H281" s="10"/>
      <c r="I281" s="10"/>
      <c r="J281" s="1"/>
    </row>
    <row r="282" spans="1:15" x14ac:dyDescent="0.25">
      <c r="A282">
        <f t="shared" si="27"/>
        <v>2027</v>
      </c>
      <c r="C282" s="6">
        <v>4.7411210000000006</v>
      </c>
      <c r="D282" s="6">
        <f t="shared" si="24"/>
        <v>3.002678117570091</v>
      </c>
      <c r="E282" s="6"/>
      <c r="F282" s="13">
        <f t="shared" si="25"/>
        <v>425.70874835754114</v>
      </c>
      <c r="G282" s="10">
        <f t="shared" si="26"/>
        <v>0.63332661570335169</v>
      </c>
      <c r="H282" s="10"/>
      <c r="I282" s="10"/>
      <c r="J282" s="1"/>
    </row>
    <row r="283" spans="1:15" x14ac:dyDescent="0.25">
      <c r="A283">
        <f t="shared" si="27"/>
        <v>2028</v>
      </c>
      <c r="C283" s="6">
        <v>4.7411210000000006</v>
      </c>
      <c r="D283" s="6">
        <f t="shared" si="24"/>
        <v>3.0431838367307082</v>
      </c>
      <c r="E283" s="6"/>
      <c r="F283" s="13">
        <f t="shared" si="25"/>
        <v>427.40668552081047</v>
      </c>
      <c r="G283" s="10">
        <f t="shared" si="26"/>
        <v>0.64187010555746371</v>
      </c>
      <c r="H283" s="10"/>
      <c r="I283" s="10"/>
      <c r="J283" s="1"/>
    </row>
    <row r="284" spans="1:15" x14ac:dyDescent="0.25">
      <c r="A284">
        <f t="shared" si="27"/>
        <v>2029</v>
      </c>
      <c r="C284" s="6">
        <v>4.7411210000000006</v>
      </c>
      <c r="D284" s="6">
        <f t="shared" si="24"/>
        <v>3.0827457726348837</v>
      </c>
      <c r="E284" s="6"/>
      <c r="F284" s="13">
        <f t="shared" si="25"/>
        <v>429.0650607481756</v>
      </c>
      <c r="G284" s="10">
        <f t="shared" si="26"/>
        <v>0.65021453209797497</v>
      </c>
      <c r="H284" s="10"/>
      <c r="I284" s="10"/>
      <c r="J284" s="1"/>
    </row>
    <row r="285" spans="1:15" x14ac:dyDescent="0.25">
      <c r="A285">
        <f t="shared" si="27"/>
        <v>2030</v>
      </c>
      <c r="C285" s="6">
        <v>4.7411210000000006</v>
      </c>
      <c r="D285" s="6">
        <f t="shared" si="24"/>
        <v>3.1213859154324912</v>
      </c>
      <c r="E285" s="6"/>
      <c r="F285" s="13">
        <f t="shared" si="25"/>
        <v>430.68479583274313</v>
      </c>
      <c r="G285" s="10">
        <f t="shared" si="26"/>
        <v>0.65836453350009227</v>
      </c>
      <c r="H285" s="10"/>
      <c r="I285" s="10"/>
      <c r="J285" s="1"/>
    </row>
    <row r="286" spans="1:15" x14ac:dyDescent="0.25">
      <c r="A286">
        <f t="shared" si="27"/>
        <v>2031</v>
      </c>
      <c r="C286" s="6">
        <v>4.7411210000000006</v>
      </c>
      <c r="D286" s="6">
        <f t="shared" si="24"/>
        <v>3.1591257429029147</v>
      </c>
      <c r="E286" s="6"/>
      <c r="F286" s="13">
        <f t="shared" si="25"/>
        <v>432.26679108984024</v>
      </c>
      <c r="G286" s="10">
        <f t="shared" si="26"/>
        <v>0.66632463986954016</v>
      </c>
      <c r="H286" s="10"/>
      <c r="I286" s="10"/>
      <c r="J286" s="1"/>
    </row>
    <row r="287" spans="1:15" x14ac:dyDescent="0.25">
      <c r="A287">
        <f t="shared" si="27"/>
        <v>2032</v>
      </c>
      <c r="C287" s="6">
        <v>4.7411210000000006</v>
      </c>
      <c r="D287" s="6">
        <f t="shared" si="24"/>
        <v>3.1959862323932771</v>
      </c>
      <c r="E287" s="6"/>
      <c r="F287" s="13">
        <f t="shared" si="25"/>
        <v>433.81192585744697</v>
      </c>
      <c r="G287" s="10">
        <f t="shared" si="26"/>
        <v>0.67409927576057993</v>
      </c>
      <c r="H287" s="10"/>
      <c r="I287" s="10"/>
      <c r="J287" s="1"/>
    </row>
    <row r="288" spans="1:15" x14ac:dyDescent="0.25">
      <c r="A288">
        <f t="shared" si="27"/>
        <v>2033</v>
      </c>
      <c r="C288" s="6">
        <v>4.7411210000000006</v>
      </c>
      <c r="D288" s="6">
        <f t="shared" si="24"/>
        <v>3.231987872478514</v>
      </c>
      <c r="E288" s="6"/>
      <c r="F288" s="13">
        <f t="shared" si="25"/>
        <v>435.32105898496849</v>
      </c>
      <c r="G288" s="10">
        <f t="shared" si="26"/>
        <v>0.6816927626353585</v>
      </c>
      <c r="H288" s="10"/>
      <c r="I288" s="10"/>
      <c r="J288" s="1"/>
    </row>
    <row r="289" spans="1:10" x14ac:dyDescent="0.25">
      <c r="A289">
        <f t="shared" si="27"/>
        <v>2034</v>
      </c>
      <c r="C289" s="6">
        <v>4.7411210000000006</v>
      </c>
      <c r="D289" s="6">
        <f t="shared" si="24"/>
        <v>3.2671506743497654</v>
      </c>
      <c r="E289" s="6"/>
      <c r="F289" s="13">
        <f t="shared" si="25"/>
        <v>436.79502931061876</v>
      </c>
      <c r="G289" s="10">
        <f t="shared" si="26"/>
        <v>0.68910932126595481</v>
      </c>
      <c r="H289" s="10"/>
      <c r="I289" s="10"/>
      <c r="J289" s="1"/>
    </row>
    <row r="290" spans="1:10" x14ac:dyDescent="0.25">
      <c r="A290">
        <f t="shared" si="27"/>
        <v>2035</v>
      </c>
      <c r="C290" s="6">
        <v>4.7411210000000006</v>
      </c>
      <c r="D290" s="6">
        <f t="shared" si="24"/>
        <v>3.3014941829374167</v>
      </c>
      <c r="E290" s="6"/>
      <c r="F290" s="13">
        <f t="shared" si="25"/>
        <v>438.23465612768138</v>
      </c>
      <c r="G290" s="10">
        <f t="shared" si="26"/>
        <v>0.69635307408045821</v>
      </c>
      <c r="H290" s="10"/>
      <c r="I290" s="10"/>
      <c r="J290" s="1"/>
    </row>
    <row r="291" spans="1:10" x14ac:dyDescent="0.25">
      <c r="A291">
        <f t="shared" si="27"/>
        <v>2036</v>
      </c>
      <c r="C291" s="6">
        <v>4.7411210000000006</v>
      </c>
      <c r="D291" s="6">
        <f t="shared" si="24"/>
        <v>3.3350374877749758</v>
      </c>
      <c r="E291" s="6"/>
      <c r="F291" s="13">
        <f t="shared" si="25"/>
        <v>439.64073963990643</v>
      </c>
      <c r="G291" s="10">
        <f t="shared" si="26"/>
        <v>0.70342804745438381</v>
      </c>
      <c r="H291" s="10"/>
      <c r="I291" s="10"/>
      <c r="J291" s="1"/>
    </row>
    <row r="292" spans="1:10" x14ac:dyDescent="0.25">
      <c r="A292">
        <f t="shared" si="27"/>
        <v>2037</v>
      </c>
      <c r="C292" s="6">
        <v>4.7411210000000006</v>
      </c>
      <c r="D292" s="6">
        <f t="shared" si="24"/>
        <v>3.3677992336098193</v>
      </c>
      <c r="E292" s="6"/>
      <c r="F292" s="13">
        <f t="shared" si="25"/>
        <v>441.01406140629661</v>
      </c>
      <c r="G292" s="10">
        <f t="shared" si="26"/>
        <v>0.71033817394869669</v>
      </c>
      <c r="H292" s="10"/>
      <c r="I292" s="10"/>
      <c r="J292" s="1"/>
    </row>
    <row r="293" spans="1:10" x14ac:dyDescent="0.25">
      <c r="A293">
        <f t="shared" si="27"/>
        <v>2038</v>
      </c>
      <c r="C293" s="6">
        <v>4.7411210000000006</v>
      </c>
      <c r="D293" s="6">
        <f t="shared" si="24"/>
        <v>3.3997976307667104</v>
      </c>
      <c r="E293" s="6"/>
      <c r="F293" s="13">
        <f t="shared" si="25"/>
        <v>442.3553847755299</v>
      </c>
      <c r="G293" s="10">
        <f t="shared" si="26"/>
        <v>0.71708729449569208</v>
      </c>
      <c r="H293" s="10"/>
      <c r="I293" s="10"/>
      <c r="J293" s="1"/>
    </row>
    <row r="294" spans="1:10" x14ac:dyDescent="0.25">
      <c r="A294">
        <f t="shared" si="27"/>
        <v>2039</v>
      </c>
      <c r="C294" s="6">
        <v>4.7411210000000006</v>
      </c>
      <c r="D294" s="6">
        <f t="shared" si="24"/>
        <v>3.4310504652698461</v>
      </c>
      <c r="E294" s="6"/>
      <c r="F294" s="13">
        <f t="shared" si="25"/>
        <v>443.66545531026009</v>
      </c>
      <c r="G294" s="10">
        <f t="shared" si="26"/>
        <v>0.72367916053394243</v>
      </c>
      <c r="H294" s="10"/>
      <c r="I294" s="10"/>
      <c r="J294" s="1"/>
    </row>
    <row r="295" spans="1:10" x14ac:dyDescent="0.25">
      <c r="A295">
        <f t="shared" si="27"/>
        <v>2040</v>
      </c>
      <c r="C295" s="6">
        <v>4.7411210000000006</v>
      </c>
      <c r="D295" s="6">
        <f t="shared" si="24"/>
        <v>3.4615751087290598</v>
      </c>
      <c r="E295" s="6"/>
      <c r="F295" s="13">
        <f t="shared" si="25"/>
        <v>444.94500120153106</v>
      </c>
      <c r="G295" s="10">
        <f t="shared" si="26"/>
        <v>0.73011743609350177</v>
      </c>
      <c r="H295" s="10"/>
      <c r="I295" s="10"/>
      <c r="J295" s="1"/>
    </row>
    <row r="296" spans="1:10" x14ac:dyDescent="0.25">
      <c r="A296">
        <f t="shared" si="27"/>
        <v>2041</v>
      </c>
      <c r="C296" s="6">
        <v>4.7411210000000006</v>
      </c>
      <c r="D296" s="6">
        <f t="shared" si="24"/>
        <v>3.4913885279956731</v>
      </c>
      <c r="E296" s="6"/>
      <c r="F296" s="13">
        <f t="shared" si="25"/>
        <v>446.19473367353538</v>
      </c>
      <c r="G296" s="10">
        <f t="shared" si="26"/>
        <v>0.73640569983252335</v>
      </c>
      <c r="H296" s="10"/>
      <c r="I296" s="10"/>
      <c r="J296" s="1"/>
    </row>
    <row r="297" spans="1:10" x14ac:dyDescent="0.25">
      <c r="A297">
        <f t="shared" si="27"/>
        <v>2042</v>
      </c>
      <c r="C297" s="6">
        <v>4.7411210000000006</v>
      </c>
      <c r="D297" s="6">
        <f t="shared" si="24"/>
        <v>3.520507294593374</v>
      </c>
      <c r="E297" s="6"/>
      <c r="F297" s="13">
        <f t="shared" si="25"/>
        <v>447.41534737894204</v>
      </c>
      <c r="G297" s="10">
        <f t="shared" si="26"/>
        <v>0.7425474470264255</v>
      </c>
      <c r="H297" s="10"/>
      <c r="I297" s="10"/>
      <c r="J297" s="1"/>
    </row>
    <row r="298" spans="1:10" x14ac:dyDescent="0.25">
      <c r="A298">
        <f t="shared" si="27"/>
        <v>2043</v>
      </c>
      <c r="C298" s="6">
        <v>4.7411210000000006</v>
      </c>
      <c r="D298" s="6">
        <f t="shared" si="24"/>
        <v>3.5489475939293493</v>
      </c>
      <c r="E298" s="6"/>
      <c r="F298" s="13">
        <f t="shared" si="25"/>
        <v>448.6075207850127</v>
      </c>
      <c r="G298" s="10">
        <f t="shared" si="26"/>
        <v>0.74854609151070994</v>
      </c>
      <c r="H298" s="10"/>
      <c r="I298" s="10"/>
      <c r="J298" s="1"/>
    </row>
    <row r="299" spans="1:10" x14ac:dyDescent="0.25">
      <c r="A299">
        <f t="shared" si="27"/>
        <v>2044</v>
      </c>
      <c r="C299" s="6">
        <v>4.7411210000000006</v>
      </c>
      <c r="D299" s="6">
        <f t="shared" si="24"/>
        <v>3.5767252342907954</v>
      </c>
      <c r="E299" s="6"/>
      <c r="F299" s="13">
        <f t="shared" si="25"/>
        <v>449.77191655072193</v>
      </c>
      <c r="G299" s="10">
        <f t="shared" si="26"/>
        <v>0.75440496757851039</v>
      </c>
      <c r="H299" s="10"/>
      <c r="I299" s="10"/>
      <c r="J299" s="1"/>
    </row>
    <row r="300" spans="1:10" x14ac:dyDescent="0.25">
      <c r="A300">
        <f t="shared" si="27"/>
        <v>2045</v>
      </c>
      <c r="C300" s="6">
        <v>4.7411210000000006</v>
      </c>
      <c r="D300" s="6">
        <f t="shared" si="24"/>
        <v>3.6038556556318206</v>
      </c>
      <c r="E300" s="6"/>
      <c r="F300" s="13">
        <f t="shared" si="25"/>
        <v>450.90918189509011</v>
      </c>
      <c r="G300" s="10">
        <f t="shared" si="26"/>
        <v>0.76012733183393133</v>
      </c>
      <c r="H300" s="10"/>
      <c r="I300" s="10"/>
      <c r="J300" s="1"/>
    </row>
    <row r="301" spans="1:10" x14ac:dyDescent="0.25">
      <c r="A301">
        <f t="shared" si="27"/>
        <v>2046</v>
      </c>
      <c r="C301" s="6">
        <v>4.7411210000000006</v>
      </c>
      <c r="D301" s="6">
        <f t="shared" si="24"/>
        <v>3.6303539381555994</v>
      </c>
      <c r="E301" s="6"/>
      <c r="F301" s="13">
        <f t="shared" si="25"/>
        <v>452.01994895693451</v>
      </c>
      <c r="G301" s="10">
        <f t="shared" si="26"/>
        <v>0.76571636500220075</v>
      </c>
      <c r="H301" s="10"/>
      <c r="I301" s="10"/>
      <c r="J301" s="1"/>
    </row>
    <row r="302" spans="1:10" x14ac:dyDescent="0.25">
      <c r="A302">
        <f t="shared" si="27"/>
        <v>2047</v>
      </c>
      <c r="C302" s="6">
        <v>4.7411210000000006</v>
      </c>
      <c r="D302" s="6">
        <f t="shared" si="24"/>
        <v>3.6562348106965739</v>
      </c>
      <c r="E302" s="6"/>
      <c r="F302" s="13">
        <f t="shared" si="25"/>
        <v>453.10483514623797</v>
      </c>
      <c r="G302" s="10">
        <f t="shared" si="26"/>
        <v>0.77117517369764943</v>
      </c>
      <c r="H302" s="10"/>
      <c r="I302" s="10"/>
      <c r="J302" s="1"/>
    </row>
    <row r="303" spans="1:10" x14ac:dyDescent="0.25">
      <c r="A303">
        <f t="shared" si="27"/>
        <v>2048</v>
      </c>
      <c r="C303" s="6">
        <v>4.7411210000000006</v>
      </c>
      <c r="D303" s="6">
        <f t="shared" si="24"/>
        <v>3.6815126589073444</v>
      </c>
      <c r="E303" s="6"/>
      <c r="F303" s="13">
        <f t="shared" si="25"/>
        <v>454.16444348733063</v>
      </c>
      <c r="G303" s="10">
        <f t="shared" si="26"/>
        <v>0.77650679215049434</v>
      </c>
      <c r="H303" s="10"/>
      <c r="I303" s="10"/>
      <c r="J303" s="1"/>
    </row>
    <row r="304" spans="1:10" x14ac:dyDescent="0.25">
      <c r="A304">
        <f t="shared" si="27"/>
        <v>2049</v>
      </c>
      <c r="C304" s="6">
        <v>4.7411210000000006</v>
      </c>
      <c r="D304" s="6">
        <f t="shared" si="24"/>
        <v>3.7062015332548035</v>
      </c>
      <c r="E304" s="6"/>
      <c r="F304" s="13">
        <f t="shared" si="25"/>
        <v>455.19936295407587</v>
      </c>
      <c r="G304" s="10">
        <f t="shared" si="26"/>
        <v>0.78171418389338787</v>
      </c>
      <c r="H304" s="10"/>
      <c r="I304" s="10"/>
      <c r="J304" s="1"/>
    </row>
    <row r="305" spans="1:10" x14ac:dyDescent="0.25">
      <c r="A305">
        <f t="shared" si="27"/>
        <v>2050</v>
      </c>
      <c r="C305" s="6">
        <v>4.7411210000000006</v>
      </c>
      <c r="D305" s="6">
        <f t="shared" si="24"/>
        <v>3.7303151568299673</v>
      </c>
      <c r="E305" s="6"/>
      <c r="F305" s="13">
        <f t="shared" si="25"/>
        <v>456.2101687972459</v>
      </c>
      <c r="G305" s="10">
        <f t="shared" si="26"/>
        <v>0.78680024340867205</v>
      </c>
      <c r="H305" s="10"/>
      <c r="I305" s="10"/>
      <c r="J305" s="1"/>
    </row>
    <row r="306" spans="1:10" x14ac:dyDescent="0.25">
      <c r="A306">
        <f t="shared" si="27"/>
        <v>2051</v>
      </c>
      <c r="C306" s="6">
        <v>4.7411210000000006</v>
      </c>
      <c r="D306" s="6">
        <f t="shared" si="24"/>
        <v>3.753866932975829</v>
      </c>
      <c r="E306" s="6"/>
      <c r="F306" s="13">
        <f t="shared" si="25"/>
        <v>457.1974228642701</v>
      </c>
      <c r="G306" s="10">
        <f t="shared" si="26"/>
        <v>0.79176779773725003</v>
      </c>
      <c r="H306" s="10"/>
      <c r="I306" s="10"/>
      <c r="J306" s="1"/>
    </row>
    <row r="307" spans="1:10" x14ac:dyDescent="0.25">
      <c r="A307">
        <f t="shared" si="27"/>
        <v>2052</v>
      </c>
      <c r="C307" s="6">
        <v>4.7411210000000006</v>
      </c>
      <c r="D307" s="6">
        <f t="shared" si="24"/>
        <v>3.7768699527374929</v>
      </c>
      <c r="E307" s="6"/>
      <c r="F307" s="13">
        <f t="shared" si="25"/>
        <v>458.1616739115326</v>
      </c>
      <c r="G307" s="10">
        <f t="shared" si="26"/>
        <v>0.79661960804997223</v>
      </c>
      <c r="H307" s="10"/>
      <c r="I307" s="10"/>
      <c r="J307" s="1"/>
    </row>
    <row r="308" spans="1:10" x14ac:dyDescent="0.25">
      <c r="A308">
        <f t="shared" si="27"/>
        <v>2053</v>
      </c>
      <c r="C308" s="6">
        <v>4.7411210000000006</v>
      </c>
      <c r="D308" s="6">
        <f t="shared" si="24"/>
        <v>3.7993370021387092</v>
      </c>
      <c r="E308" s="6"/>
      <c r="F308" s="13">
        <f t="shared" si="25"/>
        <v>459.10345790939391</v>
      </c>
      <c r="G308" s="10">
        <f t="shared" si="26"/>
        <v>0.80135837118240782</v>
      </c>
      <c r="H308" s="10"/>
      <c r="I308" s="10"/>
      <c r="J308" s="1"/>
    </row>
    <row r="309" spans="1:10" x14ac:dyDescent="0.25">
      <c r="A309">
        <f t="shared" si="27"/>
        <v>2054</v>
      </c>
      <c r="C309" s="6">
        <v>4.7411210000000006</v>
      </c>
      <c r="D309" s="6">
        <f t="shared" si="24"/>
        <v>3.8212805692888776</v>
      </c>
      <c r="E309" s="6"/>
      <c r="F309" s="13">
        <f t="shared" si="25"/>
        <v>460.02329834010504</v>
      </c>
      <c r="G309" s="10">
        <f t="shared" si="26"/>
        <v>0.80598672113385783</v>
      </c>
      <c r="H309" s="10"/>
      <c r="I309" s="10"/>
      <c r="J309" s="1"/>
    </row>
    <row r="310" spans="1:10" x14ac:dyDescent="0.25">
      <c r="A310">
        <f t="shared" si="27"/>
        <v>2055</v>
      </c>
      <c r="C310" s="6">
        <v>4.7411210000000006</v>
      </c>
      <c r="D310" s="6">
        <f t="shared" si="24"/>
        <v>3.8427128513244471</v>
      </c>
      <c r="E310" s="6"/>
      <c r="F310" s="13">
        <f t="shared" si="25"/>
        <v>460.92170648878061</v>
      </c>
      <c r="G310" s="10">
        <f t="shared" si="26"/>
        <v>0.81050723053143903</v>
      </c>
      <c r="H310" s="10"/>
      <c r="I310" s="10"/>
      <c r="J310" s="1"/>
    </row>
    <row r="311" spans="1:10" x14ac:dyDescent="0.25">
      <c r="A311">
        <f t="shared" si="27"/>
        <v>2056</v>
      </c>
      <c r="C311" s="6">
        <v>4.7411210000000006</v>
      </c>
      <c r="D311" s="6">
        <f t="shared" si="24"/>
        <v>3.8636457611885882</v>
      </c>
      <c r="E311" s="6"/>
      <c r="F311" s="13">
        <f t="shared" si="25"/>
        <v>461.79918172759204</v>
      </c>
      <c r="G311" s="10">
        <f t="shared" si="26"/>
        <v>0.81492241206005667</v>
      </c>
      <c r="H311" s="10"/>
      <c r="I311" s="10"/>
      <c r="J311" s="1"/>
    </row>
    <row r="312" spans="1:10" x14ac:dyDescent="0.25">
      <c r="A312">
        <f t="shared" si="27"/>
        <v>2057</v>
      </c>
      <c r="C312" s="6">
        <v>4.7411210000000006</v>
      </c>
      <c r="D312" s="6">
        <f t="shared" si="24"/>
        <v>3.8840909342528942</v>
      </c>
      <c r="E312" s="6"/>
      <c r="F312" s="13">
        <f t="shared" si="25"/>
        <v>462.6562117933392</v>
      </c>
      <c r="G312" s="10">
        <f t="shared" si="26"/>
        <v>0.81923471985905727</v>
      </c>
      <c r="H312" s="10"/>
      <c r="I312" s="10"/>
      <c r="J312" s="1"/>
    </row>
    <row r="313" spans="1:10" x14ac:dyDescent="0.25">
      <c r="A313">
        <f t="shared" si="27"/>
        <v>2058</v>
      </c>
      <c r="C313" s="6">
        <v>4.7411210000000006</v>
      </c>
      <c r="D313" s="6">
        <f t="shared" si="24"/>
        <v>3.9040597347848029</v>
      </c>
      <c r="E313" s="6"/>
      <c r="F313" s="13">
        <f t="shared" si="25"/>
        <v>463.49327305855439</v>
      </c>
      <c r="G313" s="10">
        <f t="shared" si="26"/>
        <v>0.82344655088634156</v>
      </c>
      <c r="H313" s="10"/>
      <c r="I313" s="10"/>
      <c r="J313" s="1"/>
    </row>
    <row r="314" spans="1:10" x14ac:dyDescent="0.25">
      <c r="A314">
        <f t="shared" si="27"/>
        <v>2059</v>
      </c>
      <c r="C314" s="6">
        <v>4.7411210000000006</v>
      </c>
      <c r="D314" s="6">
        <f t="shared" si="24"/>
        <v>3.9235632622643171</v>
      </c>
      <c r="E314" s="6"/>
      <c r="F314" s="13">
        <f t="shared" si="25"/>
        <v>464.31083079629008</v>
      </c>
      <c r="G314" s="10">
        <f t="shared" si="26"/>
        <v>0.8275602462506898</v>
      </c>
      <c r="H314" s="10"/>
      <c r="I314" s="10"/>
      <c r="J314" s="1"/>
    </row>
    <row r="315" spans="1:10" x14ac:dyDescent="0.25">
      <c r="A315">
        <f t="shared" si="27"/>
        <v>2060</v>
      </c>
      <c r="C315" s="6">
        <v>4.7411210000000006</v>
      </c>
      <c r="D315" s="6">
        <f t="shared" si="24"/>
        <v>3.9426123575535583</v>
      </c>
      <c r="E315" s="6"/>
      <c r="F315" s="13">
        <f t="shared" si="25"/>
        <v>465.10933943873653</v>
      </c>
      <c r="G315" s="10">
        <f t="shared" si="26"/>
        <v>0.83157809251304871</v>
      </c>
      <c r="H315" s="10"/>
      <c r="I315" s="10"/>
      <c r="J315" s="1"/>
    </row>
    <row r="316" spans="1:10" x14ac:dyDescent="0.25">
      <c r="A316">
        <f t="shared" si="27"/>
        <v>2061</v>
      </c>
      <c r="C316" s="6">
        <v>4.7411210000000006</v>
      </c>
      <c r="D316" s="6">
        <f t="shared" si="24"/>
        <v>3.9612176089225608</v>
      </c>
      <c r="E316" s="6"/>
      <c r="F316" s="13">
        <f t="shared" si="25"/>
        <v>465.88924282981401</v>
      </c>
      <c r="G316" s="10">
        <f t="shared" si="26"/>
        <v>0.83550232295749471</v>
      </c>
      <c r="H316" s="10"/>
      <c r="I316" s="10"/>
      <c r="J316" s="1"/>
    </row>
    <row r="317" spans="1:10" x14ac:dyDescent="0.25">
      <c r="A317">
        <f t="shared" si="27"/>
        <v>2062</v>
      </c>
      <c r="C317" s="6">
        <v>4.7411210000000006</v>
      </c>
      <c r="D317" s="6">
        <f t="shared" si="24"/>
        <v>3.9793893579346662</v>
      </c>
      <c r="E317" s="6"/>
      <c r="F317" s="13">
        <f t="shared" si="25"/>
        <v>466.65097447187935</v>
      </c>
      <c r="G317" s="10">
        <f t="shared" si="26"/>
        <v>0.83933511883258527</v>
      </c>
      <c r="H317" s="10"/>
      <c r="I317" s="10"/>
      <c r="J317" s="1"/>
    </row>
    <row r="318" spans="1:10" x14ac:dyDescent="0.25">
      <c r="A318">
        <f t="shared" si="27"/>
        <v>2063</v>
      </c>
      <c r="C318" s="6">
        <v>4.7411210000000006</v>
      </c>
      <c r="D318" s="6">
        <f t="shared" si="24"/>
        <v>3.9971377051947887</v>
      </c>
      <c r="E318" s="6"/>
      <c r="F318" s="13">
        <f t="shared" si="25"/>
        <v>467.39495776668457</v>
      </c>
      <c r="G318" s="10">
        <f t="shared" si="26"/>
        <v>0.84307861056378608</v>
      </c>
      <c r="H318" s="10"/>
      <c r="I318" s="10"/>
      <c r="J318" s="1"/>
    </row>
    <row r="319" spans="1:10" x14ac:dyDescent="0.25">
      <c r="A319">
        <f t="shared" si="27"/>
        <v>2064</v>
      </c>
      <c r="C319" s="6">
        <v>4.7411210000000006</v>
      </c>
      <c r="D319" s="6">
        <f t="shared" si="24"/>
        <v>4.0144725159637504</v>
      </c>
      <c r="E319" s="6"/>
      <c r="F319" s="13">
        <f t="shared" si="25"/>
        <v>468.12160625072084</v>
      </c>
      <c r="G319" s="10">
        <f t="shared" si="26"/>
        <v>0.84673487893764998</v>
      </c>
      <c r="H319" s="10"/>
      <c r="I319" s="10"/>
      <c r="J319" s="1"/>
    </row>
    <row r="320" spans="1:10" x14ac:dyDescent="0.25">
      <c r="A320">
        <f t="shared" si="27"/>
        <v>2065</v>
      </c>
      <c r="C320" s="6">
        <v>4.7411210000000006</v>
      </c>
      <c r="D320" s="6">
        <f t="shared" si="24"/>
        <v>4.0314034256417957</v>
      </c>
      <c r="E320" s="6"/>
      <c r="F320" s="13">
        <f t="shared" si="25"/>
        <v>468.8313238250791</v>
      </c>
      <c r="G320" s="10">
        <f t="shared" si="26"/>
        <v>0.85030595625840288</v>
      </c>
      <c r="H320" s="10"/>
      <c r="I320" s="10"/>
      <c r="J320" s="1"/>
    </row>
    <row r="321" spans="1:10" x14ac:dyDescent="0.25">
      <c r="A321">
        <f t="shared" si="27"/>
        <v>2066</v>
      </c>
      <c r="C321" s="6">
        <v>4.7411210000000006</v>
      </c>
      <c r="D321" s="6">
        <f t="shared" si="24"/>
        <v>4.0479398451243425</v>
      </c>
      <c r="E321" s="6"/>
      <c r="F321" s="13">
        <f t="shared" si="25"/>
        <v>469.52450497995477</v>
      </c>
      <c r="G321" s="10">
        <f t="shared" si="26"/>
        <v>0.85379382747758215</v>
      </c>
      <c r="H321" s="10"/>
      <c r="I321" s="10"/>
      <c r="J321" s="1"/>
    </row>
    <row r="322" spans="1:10" x14ac:dyDescent="0.25">
      <c r="A322">
        <f t="shared" si="27"/>
        <v>2067</v>
      </c>
      <c r="C322" s="6">
        <v>4.7411210000000006</v>
      </c>
      <c r="D322" s="6">
        <f t="shared" si="24"/>
        <v>4.0640909660329454</v>
      </c>
      <c r="E322" s="6"/>
      <c r="F322" s="13">
        <f t="shared" si="25"/>
        <v>470.20153501392184</v>
      </c>
      <c r="G322" s="10">
        <f t="shared" si="26"/>
        <v>0.85720043129735457</v>
      </c>
      <c r="H322" s="10"/>
      <c r="I322" s="10"/>
      <c r="J322" s="1"/>
    </row>
    <row r="323" spans="1:10" x14ac:dyDescent="0.25">
      <c r="A323">
        <f t="shared" si="27"/>
        <v>2068</v>
      </c>
      <c r="C323" s="6">
        <v>4.7411210000000006</v>
      </c>
      <c r="D323" s="6">
        <f t="shared" si="24"/>
        <v>4.0798657658243789</v>
      </c>
      <c r="E323" s="6"/>
      <c r="F323" s="13">
        <f t="shared" si="25"/>
        <v>470.8627902480975</v>
      </c>
      <c r="G323" s="10">
        <f t="shared" si="26"/>
        <v>0.86052766124812641</v>
      </c>
      <c r="H323" s="10"/>
      <c r="I323" s="10"/>
      <c r="J323" s="1"/>
    </row>
    <row r="324" spans="1:10" x14ac:dyDescent="0.25">
      <c r="A324">
        <f t="shared" si="27"/>
        <v>2069</v>
      </c>
      <c r="C324" s="6">
        <v>4.7411210000000006</v>
      </c>
      <c r="D324" s="6">
        <f t="shared" si="24"/>
        <v>4.0952730127806714</v>
      </c>
      <c r="E324" s="6"/>
      <c r="F324" s="13">
        <f t="shared" si="25"/>
        <v>471.50863823531682</v>
      </c>
      <c r="G324" s="10">
        <f t="shared" si="26"/>
        <v>0.86377736674104522</v>
      </c>
      <c r="H324" s="10"/>
      <c r="I324" s="10"/>
      <c r="J324" s="1"/>
    </row>
    <row r="325" spans="1:10" x14ac:dyDescent="0.25">
      <c r="A325">
        <f t="shared" si="27"/>
        <v>2070</v>
      </c>
      <c r="C325" s="6">
        <v>4.7411210000000006</v>
      </c>
      <c r="D325" s="6">
        <f t="shared" si="24"/>
        <v>4.1103212708828814</v>
      </c>
      <c r="E325" s="6"/>
      <c r="F325" s="13">
        <f t="shared" si="25"/>
        <v>472.13943796443397</v>
      </c>
      <c r="G325" s="10">
        <f t="shared" si="26"/>
        <v>0.86695135409597879</v>
      </c>
      <c r="H325" s="10"/>
      <c r="I325" s="10"/>
      <c r="J325" s="1"/>
    </row>
    <row r="326" spans="1:10" x14ac:dyDescent="0.25">
      <c r="A326">
        <f t="shared" si="27"/>
        <v>2071</v>
      </c>
      <c r="C326" s="6">
        <v>4.7411210000000006</v>
      </c>
      <c r="D326" s="6">
        <f t="shared" ref="D326:D389" si="28">(F325-$F$4)*$F$3</f>
        <v>4.125018904571311</v>
      </c>
      <c r="E326" s="6"/>
      <c r="F326" s="13">
        <f t="shared" ref="F326:F389" si="29">F325+C326-D326+$E$4*E326</f>
        <v>472.75554005986265</v>
      </c>
      <c r="G326" s="10">
        <f t="shared" ref="G326:G389" si="30">D326/C326</f>
        <v>0.87005138754554256</v>
      </c>
      <c r="H326" s="10"/>
      <c r="I326" s="10"/>
      <c r="J326" s="1"/>
    </row>
    <row r="327" spans="1:10" x14ac:dyDescent="0.25">
      <c r="A327">
        <f t="shared" si="27"/>
        <v>2072</v>
      </c>
      <c r="C327" s="6">
        <v>4.7411210000000006</v>
      </c>
      <c r="D327" s="6">
        <f t="shared" si="28"/>
        <v>4.1393740833947996</v>
      </c>
      <c r="E327" s="6"/>
      <c r="F327" s="13">
        <f t="shared" si="29"/>
        <v>473.35728697646789</v>
      </c>
      <c r="G327" s="10">
        <f t="shared" si="30"/>
        <v>0.87307919021573144</v>
      </c>
      <c r="H327" s="10"/>
      <c r="I327" s="10"/>
      <c r="J327" s="1"/>
    </row>
    <row r="328" spans="1:10" x14ac:dyDescent="0.25">
      <c r="A328">
        <f t="shared" si="27"/>
        <v>2073</v>
      </c>
      <c r="C328" s="6">
        <v>4.7411210000000006</v>
      </c>
      <c r="D328" s="6">
        <f t="shared" si="28"/>
        <v>4.1533947865517016</v>
      </c>
      <c r="E328" s="6"/>
      <c r="F328" s="13">
        <f t="shared" si="29"/>
        <v>473.94501318991621</v>
      </c>
      <c r="G328" s="10">
        <f t="shared" si="30"/>
        <v>0.87603644508370515</v>
      </c>
      <c r="H328" s="10"/>
      <c r="I328" s="10"/>
      <c r="J328" s="1"/>
    </row>
    <row r="329" spans="1:10" x14ac:dyDescent="0.25">
      <c r="A329">
        <f t="shared" si="27"/>
        <v>2074</v>
      </c>
      <c r="C329" s="6">
        <v>4.7411210000000006</v>
      </c>
      <c r="D329" s="6">
        <f t="shared" si="28"/>
        <v>4.1670888073250474</v>
      </c>
      <c r="E329" s="6"/>
      <c r="F329" s="13">
        <f t="shared" si="29"/>
        <v>474.51904538259117</v>
      </c>
      <c r="G329" s="10">
        <f t="shared" si="30"/>
        <v>0.8789247959132549</v>
      </c>
      <c r="H329" s="10"/>
      <c r="I329" s="10"/>
      <c r="J329" s="1"/>
    </row>
    <row r="330" spans="1:10" x14ac:dyDescent="0.25">
      <c r="A330">
        <f t="shared" si="27"/>
        <v>2075</v>
      </c>
      <c r="C330" s="6">
        <v>4.7411210000000006</v>
      </c>
      <c r="D330" s="6">
        <f t="shared" si="28"/>
        <v>4.1804637574143744</v>
      </c>
      <c r="E330" s="6"/>
      <c r="F330" s="13">
        <f t="shared" si="29"/>
        <v>475.07970262517682</v>
      </c>
      <c r="G330" s="10">
        <f t="shared" si="30"/>
        <v>0.88174584816847612</v>
      </c>
      <c r="H330" s="10"/>
      <c r="I330" s="10"/>
      <c r="J330" s="1"/>
    </row>
    <row r="331" spans="1:10" x14ac:dyDescent="0.25">
      <c r="A331">
        <f t="shared" si="27"/>
        <v>2076</v>
      </c>
      <c r="C331" s="6">
        <v>4.7411210000000006</v>
      </c>
      <c r="D331" s="6">
        <f t="shared" si="28"/>
        <v>4.1935270711666197</v>
      </c>
      <c r="E331" s="6"/>
      <c r="F331" s="13">
        <f t="shared" si="29"/>
        <v>475.62729655401023</v>
      </c>
      <c r="G331" s="10">
        <f t="shared" si="30"/>
        <v>0.88450116990615069</v>
      </c>
      <c r="H331" s="10"/>
      <c r="I331" s="10"/>
      <c r="J331" s="1"/>
    </row>
    <row r="332" spans="1:10" x14ac:dyDescent="0.25">
      <c r="A332">
        <f t="shared" si="27"/>
        <v>2077</v>
      </c>
      <c r="C332" s="6">
        <v>4.7411210000000006</v>
      </c>
      <c r="D332" s="6">
        <f t="shared" si="28"/>
        <v>4.206286009708438</v>
      </c>
      <c r="E332" s="6"/>
      <c r="F332" s="13">
        <f t="shared" si="29"/>
        <v>476.16213154430181</v>
      </c>
      <c r="G332" s="10">
        <f t="shared" si="30"/>
        <v>0.88719229264733757</v>
      </c>
      <c r="H332" s="10"/>
      <c r="I332" s="10"/>
      <c r="J332" s="1"/>
    </row>
    <row r="333" spans="1:10" x14ac:dyDescent="0.25">
      <c r="A333">
        <f t="shared" si="27"/>
        <v>2078</v>
      </c>
      <c r="C333" s="6">
        <v>4.7411210000000006</v>
      </c>
      <c r="D333" s="6">
        <f t="shared" si="28"/>
        <v>4.2187476649822324</v>
      </c>
      <c r="E333" s="6"/>
      <c r="F333" s="13">
        <f t="shared" si="29"/>
        <v>476.6845048793196</v>
      </c>
      <c r="G333" s="10">
        <f t="shared" si="30"/>
        <v>0.88982071222865478</v>
      </c>
      <c r="H333" s="10"/>
      <c r="I333" s="10"/>
      <c r="J333" s="1"/>
    </row>
    <row r="334" spans="1:10" x14ac:dyDescent="0.25">
      <c r="A334">
        <f t="shared" si="27"/>
        <v>2079</v>
      </c>
      <c r="C334" s="6">
        <v>4.7411210000000006</v>
      </c>
      <c r="D334" s="6">
        <f t="shared" si="28"/>
        <v>4.2309189636881461</v>
      </c>
      <c r="E334" s="6"/>
      <c r="F334" s="13">
        <f t="shared" si="29"/>
        <v>477.19470691563146</v>
      </c>
      <c r="G334" s="10">
        <f t="shared" si="30"/>
        <v>0.89238788963372706</v>
      </c>
      <c r="H334" s="10"/>
      <c r="I334" s="10"/>
      <c r="J334" s="1"/>
    </row>
    <row r="335" spans="1:10" x14ac:dyDescent="0.25">
      <c r="A335">
        <f t="shared" ref="A335:A398" si="31">A334+1</f>
        <v>2080</v>
      </c>
      <c r="C335" s="6">
        <v>4.7411210000000006</v>
      </c>
      <c r="D335" s="6">
        <f t="shared" si="28"/>
        <v>4.2428066711342129</v>
      </c>
      <c r="E335" s="6"/>
      <c r="F335" s="13">
        <f t="shared" si="29"/>
        <v>477.69302124449729</v>
      </c>
      <c r="G335" s="10">
        <f t="shared" si="30"/>
        <v>0.8948952518052613</v>
      </c>
      <c r="H335" s="10"/>
      <c r="I335" s="10"/>
      <c r="J335" s="1"/>
    </row>
    <row r="336" spans="1:10" x14ac:dyDescent="0.25">
      <c r="A336">
        <f t="shared" si="31"/>
        <v>2081</v>
      </c>
      <c r="C336" s="6">
        <v>4.7411210000000006</v>
      </c>
      <c r="D336" s="6">
        <f t="shared" si="28"/>
        <v>4.2544173949967865</v>
      </c>
      <c r="E336" s="6"/>
      <c r="F336" s="13">
        <f t="shared" si="29"/>
        <v>478.17972484950053</v>
      </c>
      <c r="G336" s="10">
        <f t="shared" si="30"/>
        <v>0.89734419243819885</v>
      </c>
      <c r="H336" s="10"/>
      <c r="I336" s="10"/>
      <c r="J336" s="1"/>
    </row>
    <row r="337" spans="1:10" x14ac:dyDescent="0.25">
      <c r="A337">
        <f t="shared" si="31"/>
        <v>2082</v>
      </c>
      <c r="C337" s="6">
        <v>4.7411210000000006</v>
      </c>
      <c r="D337" s="6">
        <f t="shared" si="28"/>
        <v>4.2657575889933623</v>
      </c>
      <c r="E337" s="6"/>
      <c r="F337" s="13">
        <f t="shared" si="29"/>
        <v>478.65508826050717</v>
      </c>
      <c r="G337" s="10">
        <f t="shared" si="30"/>
        <v>0.89973607275438905</v>
      </c>
      <c r="H337" s="10"/>
      <c r="I337" s="10"/>
      <c r="J337" s="1"/>
    </row>
    <row r="338" spans="1:10" x14ac:dyDescent="0.25">
      <c r="A338">
        <f t="shared" si="31"/>
        <v>2083</v>
      </c>
      <c r="C338" s="6">
        <v>4.7411210000000006</v>
      </c>
      <c r="D338" s="6">
        <f t="shared" si="28"/>
        <v>4.2768335564698168</v>
      </c>
      <c r="E338" s="6"/>
      <c r="F338" s="13">
        <f t="shared" si="29"/>
        <v>479.1193757040374</v>
      </c>
      <c r="G338" s="10">
        <f t="shared" si="30"/>
        <v>0.9020722222592118</v>
      </c>
      <c r="H338" s="10"/>
      <c r="I338" s="10"/>
      <c r="J338" s="1"/>
    </row>
    <row r="339" spans="1:10" x14ac:dyDescent="0.25">
      <c r="A339">
        <f t="shared" si="31"/>
        <v>2084</v>
      </c>
      <c r="C339" s="6">
        <v>4.7411210000000006</v>
      </c>
      <c r="D339" s="6">
        <f t="shared" si="28"/>
        <v>4.2876514539040711</v>
      </c>
      <c r="E339" s="6"/>
      <c r="F339" s="13">
        <f t="shared" si="29"/>
        <v>479.57284525013335</v>
      </c>
      <c r="G339" s="10">
        <f t="shared" si="30"/>
        <v>0.9043539394805723</v>
      </c>
      <c r="H339" s="10"/>
      <c r="I339" s="10"/>
      <c r="J339" s="1"/>
    </row>
    <row r="340" spans="1:10" x14ac:dyDescent="0.25">
      <c r="A340">
        <f t="shared" si="31"/>
        <v>2085</v>
      </c>
      <c r="C340" s="6">
        <v>4.7411210000000006</v>
      </c>
      <c r="D340" s="6">
        <f t="shared" si="28"/>
        <v>4.298217294328107</v>
      </c>
      <c r="E340" s="6"/>
      <c r="F340" s="13">
        <f t="shared" si="29"/>
        <v>480.01574895580529</v>
      </c>
      <c r="G340" s="10">
        <f t="shared" si="30"/>
        <v>0.90658249269067515</v>
      </c>
      <c r="H340" s="10"/>
      <c r="I340" s="10"/>
      <c r="J340" s="1"/>
    </row>
    <row r="341" spans="1:10" x14ac:dyDescent="0.25">
      <c r="A341">
        <f t="shared" si="31"/>
        <v>2086</v>
      </c>
      <c r="C341" s="6">
        <v>4.7411210000000006</v>
      </c>
      <c r="D341" s="6">
        <f t="shared" si="28"/>
        <v>4.3085369506702627</v>
      </c>
      <c r="E341" s="6"/>
      <c r="F341" s="13">
        <f t="shared" si="29"/>
        <v>480.44833300513505</v>
      </c>
      <c r="G341" s="10">
        <f t="shared" si="30"/>
        <v>0.90875912061098252</v>
      </c>
      <c r="H341" s="10"/>
      <c r="I341" s="10"/>
      <c r="J341" s="1"/>
    </row>
    <row r="342" spans="1:10" x14ac:dyDescent="0.25">
      <c r="A342">
        <f t="shared" si="31"/>
        <v>2087</v>
      </c>
      <c r="C342" s="6">
        <v>4.7411210000000006</v>
      </c>
      <c r="D342" s="6">
        <f t="shared" si="28"/>
        <v>4.3186161590196468</v>
      </c>
      <c r="E342" s="6"/>
      <c r="F342" s="13">
        <f t="shared" si="29"/>
        <v>480.87083784611542</v>
      </c>
      <c r="G342" s="10">
        <f t="shared" si="30"/>
        <v>0.91088503310074687</v>
      </c>
      <c r="H342" s="10"/>
      <c r="I342" s="10"/>
      <c r="J342" s="1"/>
    </row>
    <row r="343" spans="1:10" x14ac:dyDescent="0.25">
      <c r="A343">
        <f t="shared" si="31"/>
        <v>2088</v>
      </c>
      <c r="C343" s="6">
        <v>4.7411210000000006</v>
      </c>
      <c r="D343" s="6">
        <f t="shared" si="28"/>
        <v>4.3284605218144891</v>
      </c>
      <c r="E343" s="6"/>
      <c r="F343" s="13">
        <f t="shared" si="29"/>
        <v>481.28349832430098</v>
      </c>
      <c r="G343" s="10">
        <f t="shared" si="30"/>
        <v>0.91296141182949953</v>
      </c>
      <c r="H343" s="10"/>
      <c r="I343" s="10"/>
      <c r="J343" s="1"/>
    </row>
    <row r="344" spans="1:10" x14ac:dyDescent="0.25">
      <c r="A344">
        <f t="shared" si="31"/>
        <v>2089</v>
      </c>
      <c r="C344" s="6">
        <v>4.7411210000000006</v>
      </c>
      <c r="D344" s="6">
        <f t="shared" si="28"/>
        <v>4.3380755109562124</v>
      </c>
      <c r="E344" s="6"/>
      <c r="F344" s="13">
        <f t="shared" si="29"/>
        <v>481.68654381334477</v>
      </c>
      <c r="G344" s="10">
        <f t="shared" si="30"/>
        <v>0.91498941093387232</v>
      </c>
      <c r="H344" s="10"/>
      <c r="I344" s="10"/>
      <c r="J344" s="1"/>
    </row>
    <row r="345" spans="1:10" x14ac:dyDescent="0.25">
      <c r="A345">
        <f t="shared" si="31"/>
        <v>2090</v>
      </c>
      <c r="C345" s="6">
        <v>4.7411210000000006</v>
      </c>
      <c r="D345" s="6">
        <f t="shared" si="28"/>
        <v>4.3474664708509332</v>
      </c>
      <c r="E345" s="6"/>
      <c r="F345" s="13">
        <f t="shared" si="29"/>
        <v>482.08019834249387</v>
      </c>
      <c r="G345" s="10">
        <f t="shared" si="30"/>
        <v>0.91697015765911327</v>
      </c>
      <c r="H345" s="10"/>
      <c r="I345" s="10"/>
      <c r="J345" s="1"/>
    </row>
    <row r="346" spans="1:10" x14ac:dyDescent="0.25">
      <c r="A346">
        <f t="shared" si="31"/>
        <v>2091</v>
      </c>
      <c r="C346" s="6">
        <v>4.7411210000000006</v>
      </c>
      <c r="D346" s="6">
        <f t="shared" si="28"/>
        <v>4.3566386213801067</v>
      </c>
      <c r="E346" s="6"/>
      <c r="F346" s="13">
        <f t="shared" si="29"/>
        <v>482.46468072111378</v>
      </c>
      <c r="G346" s="10">
        <f t="shared" si="30"/>
        <v>0.91890475298565599</v>
      </c>
      <c r="H346" s="10"/>
      <c r="I346" s="10"/>
      <c r="J346" s="1"/>
    </row>
    <row r="347" spans="1:10" x14ac:dyDescent="0.25">
      <c r="A347">
        <f t="shared" si="31"/>
        <v>2092</v>
      </c>
      <c r="C347" s="6">
        <v>4.7411210000000006</v>
      </c>
      <c r="D347" s="6">
        <f t="shared" si="28"/>
        <v>4.3655970608019512</v>
      </c>
      <c r="E347" s="6"/>
      <c r="F347" s="13">
        <f t="shared" si="29"/>
        <v>482.84020466031183</v>
      </c>
      <c r="G347" s="10">
        <f t="shared" si="30"/>
        <v>0.92079427224109034</v>
      </c>
      <c r="H347" s="10"/>
      <c r="I347" s="10"/>
      <c r="J347" s="1"/>
    </row>
    <row r="348" spans="1:10" x14ac:dyDescent="0.25">
      <c r="A348">
        <f t="shared" si="31"/>
        <v>2093</v>
      </c>
      <c r="C348" s="6">
        <v>4.7411210000000006</v>
      </c>
      <c r="D348" s="6">
        <f t="shared" si="28"/>
        <v>4.3743467685852648</v>
      </c>
      <c r="E348" s="6"/>
      <c r="F348" s="13">
        <f t="shared" si="29"/>
        <v>483.20697889172658</v>
      </c>
      <c r="G348" s="10">
        <f t="shared" si="30"/>
        <v>0.92263976569787276</v>
      </c>
      <c r="H348" s="10"/>
      <c r="I348" s="10"/>
      <c r="J348" s="1"/>
    </row>
    <row r="349" spans="1:10" x14ac:dyDescent="0.25">
      <c r="A349">
        <f t="shared" si="31"/>
        <v>2094</v>
      </c>
      <c r="C349" s="6">
        <v>4.7411210000000006</v>
      </c>
      <c r="D349" s="6">
        <f t="shared" si="28"/>
        <v>4.3828926081772286</v>
      </c>
      <c r="E349" s="6"/>
      <c r="F349" s="13">
        <f t="shared" si="29"/>
        <v>483.5652072835494</v>
      </c>
      <c r="G349" s="10">
        <f t="shared" si="30"/>
        <v>0.92444225915711242</v>
      </c>
      <c r="H349" s="10"/>
      <c r="I349" s="10"/>
      <c r="J349" s="1"/>
    </row>
    <row r="350" spans="1:10" x14ac:dyDescent="0.25">
      <c r="A350">
        <f t="shared" si="31"/>
        <v>2095</v>
      </c>
      <c r="C350" s="6">
        <v>4.7411210000000006</v>
      </c>
      <c r="D350" s="6">
        <f t="shared" si="28"/>
        <v>4.3912393297067007</v>
      </c>
      <c r="E350" s="6"/>
      <c r="F350" s="13">
        <f t="shared" si="29"/>
        <v>483.91508895384271</v>
      </c>
      <c r="G350" s="10">
        <f t="shared" si="30"/>
        <v>0.926202754518752</v>
      </c>
      <c r="H350" s="10"/>
      <c r="I350" s="10"/>
      <c r="J350" s="1"/>
    </row>
    <row r="351" spans="1:10" x14ac:dyDescent="0.25">
      <c r="A351">
        <f t="shared" si="31"/>
        <v>2096</v>
      </c>
      <c r="C351" s="6">
        <v>4.7411210000000006</v>
      </c>
      <c r="D351" s="6">
        <f t="shared" si="28"/>
        <v>4.399391572624535</v>
      </c>
      <c r="E351" s="6"/>
      <c r="F351" s="13">
        <f t="shared" si="29"/>
        <v>484.25681838121818</v>
      </c>
      <c r="G351" s="10">
        <f t="shared" si="30"/>
        <v>0.92792223033846521</v>
      </c>
      <c r="H351" s="10"/>
      <c r="I351" s="10"/>
      <c r="J351" s="1"/>
    </row>
    <row r="352" spans="1:10" x14ac:dyDescent="0.25">
      <c r="A352">
        <f t="shared" si="31"/>
        <v>2097</v>
      </c>
      <c r="C352" s="6">
        <v>4.7411210000000006</v>
      </c>
      <c r="D352" s="6">
        <f t="shared" si="28"/>
        <v>4.4073538682823834</v>
      </c>
      <c r="E352" s="6"/>
      <c r="F352" s="13">
        <f t="shared" si="29"/>
        <v>484.59058551293583</v>
      </c>
      <c r="G352" s="10">
        <f t="shared" si="30"/>
        <v>0.92960164237157894</v>
      </c>
      <c r="H352" s="10"/>
      <c r="I352" s="10"/>
      <c r="J352" s="1"/>
    </row>
    <row r="353" spans="1:10" x14ac:dyDescent="0.25">
      <c r="A353">
        <f t="shared" si="31"/>
        <v>2098</v>
      </c>
      <c r="C353" s="6">
        <v>4.7411210000000006</v>
      </c>
      <c r="D353" s="6">
        <f t="shared" si="28"/>
        <v>4.4151306424514045</v>
      </c>
      <c r="E353" s="6"/>
      <c r="F353" s="13">
        <f t="shared" si="29"/>
        <v>484.91657587048445</v>
      </c>
      <c r="G353" s="10">
        <f t="shared" si="30"/>
        <v>0.93124192410432127</v>
      </c>
      <c r="H353" s="10"/>
      <c r="I353" s="10"/>
      <c r="J353" s="1"/>
    </row>
    <row r="354" spans="1:10" x14ac:dyDescent="0.25">
      <c r="A354">
        <f t="shared" si="31"/>
        <v>2099</v>
      </c>
      <c r="C354" s="6">
        <v>4.7411210000000006</v>
      </c>
      <c r="D354" s="6">
        <f t="shared" si="28"/>
        <v>4.4227262177822873</v>
      </c>
      <c r="E354" s="6"/>
      <c r="F354" s="13">
        <f t="shared" si="29"/>
        <v>485.2349706527022</v>
      </c>
      <c r="G354" s="10">
        <f t="shared" si="30"/>
        <v>0.93284398727269069</v>
      </c>
      <c r="H354" s="10"/>
      <c r="I354" s="10"/>
      <c r="J354" s="1"/>
    </row>
    <row r="355" spans="1:10" x14ac:dyDescent="0.25">
      <c r="A355">
        <f t="shared" si="31"/>
        <v>2100</v>
      </c>
      <c r="C355" s="6">
        <v>4.7411210000000006</v>
      </c>
      <c r="D355" s="6">
        <f t="shared" si="28"/>
        <v>4.4301448162079611</v>
      </c>
      <c r="E355" s="6"/>
      <c r="F355" s="13">
        <f t="shared" si="29"/>
        <v>485.54594683649424</v>
      </c>
      <c r="G355" s="10">
        <f t="shared" si="30"/>
        <v>0.93440872236923722</v>
      </c>
      <c r="H355" s="10"/>
      <c r="I355" s="10"/>
      <c r="J355" s="1"/>
    </row>
    <row r="356" spans="1:10" x14ac:dyDescent="0.25">
      <c r="A356">
        <f t="shared" si="31"/>
        <v>2101</v>
      </c>
      <c r="C356" s="6">
        <v>4.7411210000000006</v>
      </c>
      <c r="D356" s="6">
        <f t="shared" si="28"/>
        <v>4.4373905612903153</v>
      </c>
      <c r="E356" s="6"/>
      <c r="F356" s="13">
        <f t="shared" si="29"/>
        <v>485.84967727520393</v>
      </c>
      <c r="G356" s="10">
        <f t="shared" si="30"/>
        <v>0.93593699913803396</v>
      </c>
      <c r="H356" s="10"/>
      <c r="I356" s="10"/>
      <c r="J356" s="1"/>
    </row>
    <row r="357" spans="1:10" x14ac:dyDescent="0.25">
      <c r="A357">
        <f t="shared" si="31"/>
        <v>2102</v>
      </c>
      <c r="C357" s="6">
        <v>4.7411210000000006</v>
      </c>
      <c r="D357" s="6">
        <f t="shared" si="28"/>
        <v>4.4444674805122517</v>
      </c>
      <c r="E357" s="6"/>
      <c r="F357" s="13">
        <f t="shared" si="29"/>
        <v>486.14633079469172</v>
      </c>
      <c r="G357" s="10">
        <f t="shared" si="30"/>
        <v>0.93742966705811792</v>
      </c>
      <c r="H357" s="10"/>
      <c r="I357" s="10"/>
      <c r="J357" s="1"/>
    </row>
    <row r="358" spans="1:10" x14ac:dyDescent="0.25">
      <c r="A358">
        <f t="shared" si="31"/>
        <v>2103</v>
      </c>
      <c r="C358" s="6">
        <v>4.7411210000000006</v>
      </c>
      <c r="D358" s="6">
        <f t="shared" si="28"/>
        <v>4.4513795075163172</v>
      </c>
      <c r="E358" s="6"/>
      <c r="F358" s="13">
        <f t="shared" si="29"/>
        <v>486.43607228717542</v>
      </c>
      <c r="G358" s="10">
        <f t="shared" si="30"/>
        <v>0.93888755581566397</v>
      </c>
      <c r="H358" s="10"/>
      <c r="I358" s="10"/>
      <c r="J358" s="1"/>
    </row>
    <row r="359" spans="1:10" x14ac:dyDescent="0.25">
      <c r="A359">
        <f t="shared" si="31"/>
        <v>2104</v>
      </c>
      <c r="C359" s="6">
        <v>4.7411210000000006</v>
      </c>
      <c r="D359" s="6">
        <f t="shared" si="28"/>
        <v>4.4581304842911873</v>
      </c>
      <c r="E359" s="6"/>
      <c r="F359" s="13">
        <f t="shared" si="29"/>
        <v>486.71906280288425</v>
      </c>
      <c r="G359" s="10">
        <f t="shared" si="30"/>
        <v>0.94031147576515905</v>
      </c>
      <c r="H359" s="10"/>
      <c r="I359" s="10"/>
      <c r="J359" s="1"/>
    </row>
    <row r="360" spans="1:10" x14ac:dyDescent="0.25">
      <c r="A360">
        <f t="shared" si="31"/>
        <v>2105</v>
      </c>
      <c r="C360" s="6">
        <v>4.7411210000000006</v>
      </c>
      <c r="D360" s="6">
        <f t="shared" si="28"/>
        <v>4.4647241633072028</v>
      </c>
      <c r="E360" s="6"/>
      <c r="F360" s="13">
        <f t="shared" si="29"/>
        <v>486.99545963957706</v>
      </c>
      <c r="G360" s="10">
        <f t="shared" si="30"/>
        <v>0.94170221837983092</v>
      </c>
      <c r="H360" s="10"/>
      <c r="I360" s="10"/>
      <c r="J360" s="1"/>
    </row>
    <row r="361" spans="1:10" x14ac:dyDescent="0.25">
      <c r="A361">
        <f t="shared" si="31"/>
        <v>2106</v>
      </c>
      <c r="C361" s="6">
        <v>4.7411210000000006</v>
      </c>
      <c r="D361" s="6">
        <f t="shared" si="28"/>
        <v>4.4711642096021453</v>
      </c>
      <c r="E361" s="6"/>
      <c r="F361" s="13">
        <f t="shared" si="29"/>
        <v>487.26541642997495</v>
      </c>
      <c r="G361" s="10">
        <f t="shared" si="30"/>
        <v>0.94306055669158095</v>
      </c>
      <c r="H361" s="10"/>
      <c r="I361" s="10"/>
      <c r="J361" s="1"/>
    </row>
    <row r="362" spans="1:10" x14ac:dyDescent="0.25">
      <c r="A362">
        <f t="shared" si="31"/>
        <v>2107</v>
      </c>
      <c r="C362" s="6">
        <v>4.7411210000000006</v>
      </c>
      <c r="D362" s="6">
        <f t="shared" si="28"/>
        <v>4.4774542028184161</v>
      </c>
      <c r="E362" s="6"/>
      <c r="F362" s="13">
        <f t="shared" si="29"/>
        <v>487.52908322715655</v>
      </c>
      <c r="G362" s="10">
        <f t="shared" si="30"/>
        <v>0.94438724572066723</v>
      </c>
      <c r="H362" s="10"/>
      <c r="I362" s="10"/>
      <c r="J362" s="1"/>
    </row>
    <row r="363" spans="1:10" x14ac:dyDescent="0.25">
      <c r="A363">
        <f t="shared" si="31"/>
        <v>2108</v>
      </c>
      <c r="C363" s="6">
        <v>4.7411210000000006</v>
      </c>
      <c r="D363" s="6">
        <f t="shared" si="28"/>
        <v>4.4835976391927472</v>
      </c>
      <c r="E363" s="6"/>
      <c r="F363" s="13">
        <f t="shared" si="29"/>
        <v>487.78660658796383</v>
      </c>
      <c r="G363" s="10">
        <f t="shared" si="30"/>
        <v>0.94568302289537576</v>
      </c>
      <c r="H363" s="10"/>
      <c r="I363" s="10"/>
      <c r="J363" s="1"/>
    </row>
    <row r="364" spans="1:10" x14ac:dyDescent="0.25">
      <c r="A364">
        <f t="shared" si="31"/>
        <v>2109</v>
      </c>
      <c r="C364" s="6">
        <v>4.7411210000000006</v>
      </c>
      <c r="D364" s="6">
        <f t="shared" si="28"/>
        <v>4.4895979334995566</v>
      </c>
      <c r="E364" s="6"/>
      <c r="F364" s="13">
        <f t="shared" si="29"/>
        <v>488.03812965446429</v>
      </c>
      <c r="G364" s="10">
        <f t="shared" si="30"/>
        <v>0.94694860846191353</v>
      </c>
      <c r="H364" s="10"/>
      <c r="I364" s="10"/>
      <c r="J364" s="1"/>
    </row>
    <row r="365" spans="1:10" x14ac:dyDescent="0.25">
      <c r="A365">
        <f t="shared" si="31"/>
        <v>2110</v>
      </c>
      <c r="C365" s="6">
        <v>4.7411210000000006</v>
      </c>
      <c r="D365" s="6">
        <f t="shared" si="28"/>
        <v>4.4954584209490172</v>
      </c>
      <c r="E365" s="6"/>
      <c r="F365" s="13">
        <f t="shared" si="29"/>
        <v>488.28379223351527</v>
      </c>
      <c r="G365" s="10">
        <f t="shared" si="30"/>
        <v>0.94818470588475101</v>
      </c>
      <c r="H365" s="10"/>
      <c r="I365" s="10"/>
      <c r="J365" s="1"/>
    </row>
    <row r="366" spans="1:10" x14ac:dyDescent="0.25">
      <c r="A366">
        <f t="shared" si="31"/>
        <v>2111</v>
      </c>
      <c r="C366" s="6">
        <v>4.7411210000000006</v>
      </c>
      <c r="D366" s="6">
        <f t="shared" si="28"/>
        <v>4.5011823590409055</v>
      </c>
      <c r="E366" s="6"/>
      <c r="F366" s="13">
        <f t="shared" si="29"/>
        <v>488.52373087447438</v>
      </c>
      <c r="G366" s="10">
        <f t="shared" si="30"/>
        <v>0.94939200223763642</v>
      </c>
      <c r="H366" s="10"/>
      <c r="I366" s="10"/>
      <c r="J366" s="1"/>
    </row>
    <row r="367" spans="1:10" x14ac:dyDescent="0.25">
      <c r="A367">
        <f t="shared" si="31"/>
        <v>2112</v>
      </c>
      <c r="C367" s="6">
        <v>4.7411210000000006</v>
      </c>
      <c r="D367" s="6">
        <f t="shared" si="28"/>
        <v>4.506772929375253</v>
      </c>
      <c r="E367" s="6"/>
      <c r="F367" s="13">
        <f t="shared" si="29"/>
        <v>488.75807894509916</v>
      </c>
      <c r="G367" s="10">
        <f t="shared" si="30"/>
        <v>0.95057116858549962</v>
      </c>
      <c r="H367" s="10"/>
      <c r="I367" s="10"/>
      <c r="J367" s="1"/>
    </row>
    <row r="368" spans="1:10" x14ac:dyDescent="0.25">
      <c r="A368">
        <f t="shared" si="31"/>
        <v>2113</v>
      </c>
      <c r="C368" s="6">
        <v>4.7411210000000006</v>
      </c>
      <c r="D368" s="6">
        <f t="shared" si="28"/>
        <v>4.5122332394208104</v>
      </c>
      <c r="E368" s="6"/>
      <c r="F368" s="13">
        <f t="shared" si="29"/>
        <v>488.98696670567836</v>
      </c>
      <c r="G368" s="10">
        <f t="shared" si="30"/>
        <v>0.95172286035745768</v>
      </c>
      <c r="H368" s="10"/>
      <c r="I368" s="10"/>
      <c r="J368" s="1"/>
    </row>
    <row r="369" spans="1:10" x14ac:dyDescent="0.25">
      <c r="A369">
        <f t="shared" si="31"/>
        <v>2114</v>
      </c>
      <c r="C369" s="6">
        <v>4.7411210000000006</v>
      </c>
      <c r="D369" s="6">
        <f t="shared" si="28"/>
        <v>4.5175663242423054</v>
      </c>
      <c r="E369" s="6"/>
      <c r="F369" s="13">
        <f t="shared" si="29"/>
        <v>489.21052138143608</v>
      </c>
      <c r="G369" s="10">
        <f t="shared" si="30"/>
        <v>0.95284771771112886</v>
      </c>
      <c r="H369" s="10"/>
      <c r="I369" s="10"/>
      <c r="J369" s="1"/>
    </row>
    <row r="370" spans="1:10" x14ac:dyDescent="0.25">
      <c r="A370">
        <f t="shared" si="31"/>
        <v>2115</v>
      </c>
      <c r="C370" s="6">
        <v>4.7411210000000006</v>
      </c>
      <c r="D370" s="6">
        <f t="shared" si="28"/>
        <v>4.5227751481874607</v>
      </c>
      <c r="E370" s="6"/>
      <c r="F370" s="13">
        <f t="shared" si="29"/>
        <v>489.42886723324864</v>
      </c>
      <c r="G370" s="10">
        <f t="shared" si="30"/>
        <v>0.95394636588845971</v>
      </c>
      <c r="H370" s="10"/>
      <c r="I370" s="10"/>
      <c r="J370" s="1"/>
    </row>
    <row r="371" spans="1:10" x14ac:dyDescent="0.25">
      <c r="A371">
        <f t="shared" si="31"/>
        <v>2116</v>
      </c>
      <c r="C371" s="6">
        <v>4.7411210000000006</v>
      </c>
      <c r="D371" s="6">
        <f t="shared" si="28"/>
        <v>4.5278626065346934</v>
      </c>
      <c r="E371" s="6"/>
      <c r="F371" s="13">
        <f t="shared" si="29"/>
        <v>489.64212562671395</v>
      </c>
      <c r="G371" s="10">
        <f t="shared" si="30"/>
        <v>0.95501941556325876</v>
      </c>
      <c r="H371" s="10"/>
      <c r="I371" s="10"/>
      <c r="J371" s="1"/>
    </row>
    <row r="372" spans="1:10" x14ac:dyDescent="0.25">
      <c r="A372">
        <f t="shared" si="31"/>
        <v>2117</v>
      </c>
      <c r="C372" s="6">
        <v>4.7411210000000006</v>
      </c>
      <c r="D372" s="6">
        <f t="shared" si="28"/>
        <v>4.5328315271024344</v>
      </c>
      <c r="E372" s="6"/>
      <c r="F372" s="13">
        <f t="shared" si="29"/>
        <v>489.85041509961155</v>
      </c>
      <c r="G372" s="10">
        <f t="shared" si="30"/>
        <v>0.95606746318063462</v>
      </c>
      <c r="H372" s="10"/>
      <c r="I372" s="10"/>
      <c r="J372" s="1"/>
    </row>
    <row r="373" spans="1:10" x14ac:dyDescent="0.25">
      <c r="A373">
        <f t="shared" si="31"/>
        <v>2118</v>
      </c>
      <c r="C373" s="6">
        <v>4.7411210000000006</v>
      </c>
      <c r="D373" s="6">
        <f t="shared" si="28"/>
        <v>4.5376846718209487</v>
      </c>
      <c r="E373" s="6"/>
      <c r="F373" s="13">
        <f t="shared" si="29"/>
        <v>490.05385142779062</v>
      </c>
      <c r="G373" s="10">
        <f t="shared" si="30"/>
        <v>0.9570910912885261</v>
      </c>
      <c r="H373" s="10"/>
      <c r="I373" s="10"/>
      <c r="J373" s="1"/>
    </row>
    <row r="374" spans="1:10" x14ac:dyDescent="0.25">
      <c r="A374">
        <f t="shared" si="31"/>
        <v>2119</v>
      </c>
      <c r="C374" s="6">
        <v>4.7411210000000006</v>
      </c>
      <c r="D374" s="6">
        <f t="shared" si="28"/>
        <v>4.5424247382675214</v>
      </c>
      <c r="E374" s="6"/>
      <c r="F374" s="13">
        <f t="shared" si="29"/>
        <v>490.25254768952311</v>
      </c>
      <c r="G374" s="10">
        <f t="shared" si="30"/>
        <v>0.95809086886150363</v>
      </c>
      <c r="H374" s="10"/>
      <c r="I374" s="10"/>
      <c r="J374" s="1"/>
    </row>
    <row r="375" spans="1:10" x14ac:dyDescent="0.25">
      <c r="A375">
        <f t="shared" si="31"/>
        <v>2120</v>
      </c>
      <c r="C375" s="6">
        <v>4.7411210000000006</v>
      </c>
      <c r="D375" s="6">
        <f t="shared" si="28"/>
        <v>4.5470543611658885</v>
      </c>
      <c r="E375" s="6"/>
      <c r="F375" s="13">
        <f t="shared" si="29"/>
        <v>490.44661432835727</v>
      </c>
      <c r="G375" s="10">
        <f t="shared" si="30"/>
        <v>0.95906735161703061</v>
      </c>
      <c r="H375" s="10"/>
      <c r="I375" s="10"/>
      <c r="J375" s="1"/>
    </row>
    <row r="376" spans="1:10" x14ac:dyDescent="0.25">
      <c r="A376">
        <f t="shared" si="31"/>
        <v>2121</v>
      </c>
      <c r="C376" s="6">
        <v>4.7411210000000006</v>
      </c>
      <c r="D376" s="6">
        <f t="shared" si="28"/>
        <v>4.5515761138507242</v>
      </c>
      <c r="E376" s="6"/>
      <c r="F376" s="13">
        <f t="shared" si="29"/>
        <v>490.63615921450656</v>
      </c>
      <c r="G376" s="10">
        <f t="shared" si="30"/>
        <v>0.96002108232435401</v>
      </c>
      <c r="H376" s="10"/>
      <c r="I376" s="10"/>
      <c r="J376" s="1"/>
    </row>
    <row r="377" spans="1:10" x14ac:dyDescent="0.25">
      <c r="A377">
        <f t="shared" si="31"/>
        <v>2122</v>
      </c>
      <c r="C377" s="6">
        <v>4.7411210000000006</v>
      </c>
      <c r="D377" s="6">
        <f t="shared" si="28"/>
        <v>4.5559925096980027</v>
      </c>
      <c r="E377" s="6"/>
      <c r="F377" s="13">
        <f t="shared" si="29"/>
        <v>490.82128770480858</v>
      </c>
      <c r="G377" s="10">
        <f t="shared" si="30"/>
        <v>0.96095259110619669</v>
      </c>
      <c r="H377" s="10"/>
      <c r="I377" s="10"/>
      <c r="J377" s="1"/>
    </row>
    <row r="378" spans="1:10" x14ac:dyDescent="0.25">
      <c r="A378">
        <f t="shared" si="31"/>
        <v>2123</v>
      </c>
      <c r="C378" s="6">
        <v>4.7411210000000006</v>
      </c>
      <c r="D378" s="6">
        <f t="shared" si="28"/>
        <v>4.5603060035220393</v>
      </c>
      <c r="E378" s="6"/>
      <c r="F378" s="13">
        <f t="shared" si="29"/>
        <v>491.00210270128656</v>
      </c>
      <c r="G378" s="10">
        <f t="shared" si="30"/>
        <v>0.96186239573342225</v>
      </c>
      <c r="H378" s="10"/>
      <c r="I378" s="10"/>
      <c r="J378" s="1"/>
    </row>
    <row r="379" spans="1:10" x14ac:dyDescent="0.25">
      <c r="A379">
        <f t="shared" si="31"/>
        <v>2124</v>
      </c>
      <c r="C379" s="6">
        <v>4.7411210000000006</v>
      </c>
      <c r="D379" s="6">
        <f t="shared" si="28"/>
        <v>4.564518992939977</v>
      </c>
      <c r="E379" s="6"/>
      <c r="F379" s="13">
        <f t="shared" si="29"/>
        <v>491.17870470834663</v>
      </c>
      <c r="G379" s="10">
        <f t="shared" si="30"/>
        <v>0.9627510019128338</v>
      </c>
      <c r="H379" s="10"/>
      <c r="I379" s="10"/>
      <c r="J379" s="1"/>
    </row>
    <row r="380" spans="1:10" x14ac:dyDescent="0.25">
      <c r="A380">
        <f t="shared" si="31"/>
        <v>2125</v>
      </c>
      <c r="C380" s="6">
        <v>4.7411210000000006</v>
      </c>
      <c r="D380" s="6">
        <f t="shared" si="28"/>
        <v>4.568633819704476</v>
      </c>
      <c r="E380" s="6"/>
      <c r="F380" s="13">
        <f t="shared" si="29"/>
        <v>491.35119188864218</v>
      </c>
      <c r="G380" s="10">
        <f t="shared" si="30"/>
        <v>0.96361890356826485</v>
      </c>
      <c r="H380" s="10"/>
      <c r="I380" s="10"/>
      <c r="J380" s="1"/>
    </row>
    <row r="381" spans="1:10" x14ac:dyDescent="0.25">
      <c r="A381">
        <f t="shared" si="31"/>
        <v>2126</v>
      </c>
      <c r="C381" s="6">
        <v>4.7411210000000006</v>
      </c>
      <c r="D381" s="6">
        <f t="shared" si="28"/>
        <v>4.5726527710053624</v>
      </c>
      <c r="E381" s="6"/>
      <c r="F381" s="13">
        <f t="shared" si="29"/>
        <v>491.51966011763682</v>
      </c>
      <c r="G381" s="10">
        <f t="shared" si="30"/>
        <v>0.96446658311512445</v>
      </c>
      <c r="H381" s="10"/>
      <c r="I381" s="10"/>
      <c r="J381" s="1"/>
    </row>
    <row r="382" spans="1:10" x14ac:dyDescent="0.25">
      <c r="A382">
        <f t="shared" si="31"/>
        <v>2127</v>
      </c>
      <c r="C382" s="6">
        <v>4.7411210000000006</v>
      </c>
      <c r="D382" s="6">
        <f t="shared" si="28"/>
        <v>4.576578080740938</v>
      </c>
      <c r="E382" s="6"/>
      <c r="F382" s="13">
        <f t="shared" si="29"/>
        <v>491.68420303689589</v>
      </c>
      <c r="G382" s="10">
        <f t="shared" si="30"/>
        <v>0.96529451172854208</v>
      </c>
      <c r="H382" s="10"/>
      <c r="I382" s="10"/>
      <c r="J382" s="1"/>
    </row>
    <row r="383" spans="1:10" x14ac:dyDescent="0.25">
      <c r="A383">
        <f t="shared" si="31"/>
        <v>2128</v>
      </c>
      <c r="C383" s="6">
        <v>4.7411210000000006</v>
      </c>
      <c r="D383" s="6">
        <f t="shared" si="28"/>
        <v>4.5804119307596745</v>
      </c>
      <c r="E383" s="6"/>
      <c r="F383" s="13">
        <f t="shared" si="29"/>
        <v>491.84491210613623</v>
      </c>
      <c r="G383" s="10">
        <f t="shared" si="30"/>
        <v>0.96610314960526722</v>
      </c>
      <c r="H383" s="10"/>
      <c r="I383" s="10"/>
      <c r="J383" s="1"/>
    </row>
    <row r="384" spans="1:10" x14ac:dyDescent="0.25">
      <c r="A384">
        <f t="shared" si="31"/>
        <v>2129</v>
      </c>
      <c r="C384" s="6">
        <v>4.7411210000000006</v>
      </c>
      <c r="D384" s="6">
        <f t="shared" si="28"/>
        <v>4.5841564520729738</v>
      </c>
      <c r="E384" s="6"/>
      <c r="F384" s="13">
        <f t="shared" si="29"/>
        <v>492.00187665406327</v>
      </c>
      <c r="G384" s="10">
        <f t="shared" si="30"/>
        <v>0.96689294621946442</v>
      </c>
      <c r="H384" s="10"/>
      <c r="I384" s="10"/>
      <c r="J384" s="1"/>
    </row>
    <row r="385" spans="1:10" x14ac:dyDescent="0.25">
      <c r="A385">
        <f t="shared" si="31"/>
        <v>2130</v>
      </c>
      <c r="C385" s="6">
        <v>4.7411210000000006</v>
      </c>
      <c r="D385" s="6">
        <f t="shared" si="28"/>
        <v>4.5878137260396734</v>
      </c>
      <c r="E385" s="6"/>
      <c r="F385" s="13">
        <f t="shared" si="29"/>
        <v>492.15518392802363</v>
      </c>
      <c r="G385" s="10">
        <f t="shared" si="30"/>
        <v>0.9676643405725508</v>
      </c>
      <c r="H385" s="10"/>
      <c r="I385" s="10"/>
      <c r="J385" s="1"/>
    </row>
    <row r="386" spans="1:10" x14ac:dyDescent="0.25">
      <c r="A386">
        <f t="shared" si="31"/>
        <v>2131</v>
      </c>
      <c r="C386" s="6">
        <v>4.7411210000000006</v>
      </c>
      <c r="D386" s="6">
        <f t="shared" si="28"/>
        <v>4.5913857855229505</v>
      </c>
      <c r="E386" s="6"/>
      <c r="F386" s="13">
        <f t="shared" si="29"/>
        <v>492.30491914250069</v>
      </c>
      <c r="G386" s="10">
        <f t="shared" si="30"/>
        <v>0.9684177614372107</v>
      </c>
      <c r="H386" s="10"/>
      <c r="I386" s="10"/>
      <c r="J386" s="1"/>
    </row>
    <row r="387" spans="1:10" x14ac:dyDescent="0.25">
      <c r="A387">
        <f t="shared" si="31"/>
        <v>2132</v>
      </c>
      <c r="C387" s="6">
        <v>4.7411210000000006</v>
      </c>
      <c r="D387" s="6">
        <f t="shared" si="28"/>
        <v>4.5948746160202658</v>
      </c>
      <c r="E387" s="6"/>
      <c r="F387" s="13">
        <f t="shared" si="29"/>
        <v>492.45116552648045</v>
      </c>
      <c r="G387" s="10">
        <f t="shared" si="30"/>
        <v>0.96915362759572377</v>
      </c>
      <c r="H387" s="10"/>
      <c r="I387" s="10"/>
      <c r="J387" s="1"/>
    </row>
    <row r="388" spans="1:10" x14ac:dyDescent="0.25">
      <c r="A388">
        <f t="shared" si="31"/>
        <v>2133</v>
      </c>
      <c r="C388" s="6">
        <v>4.7411210000000006</v>
      </c>
      <c r="D388" s="6">
        <f t="shared" si="28"/>
        <v>4.5982821567669943</v>
      </c>
      <c r="E388" s="6"/>
      <c r="F388" s="13">
        <f t="shared" si="29"/>
        <v>492.5940043697135</v>
      </c>
      <c r="G388" s="10">
        <f t="shared" si="30"/>
        <v>0.96987234807274347</v>
      </c>
      <c r="H388" s="10"/>
      <c r="I388" s="10"/>
      <c r="J388" s="1"/>
    </row>
    <row r="389" spans="1:10" x14ac:dyDescent="0.25">
      <c r="A389">
        <f t="shared" si="31"/>
        <v>2134</v>
      </c>
      <c r="C389" s="6">
        <v>4.7411210000000006</v>
      </c>
      <c r="D389" s="6">
        <f t="shared" si="28"/>
        <v>4.6016103018143246</v>
      </c>
      <c r="E389" s="6"/>
      <c r="F389" s="13">
        <f t="shared" si="29"/>
        <v>492.73351506789919</v>
      </c>
      <c r="G389" s="10">
        <f t="shared" si="30"/>
        <v>0.97057432236264884</v>
      </c>
      <c r="H389" s="10"/>
      <c r="I389" s="10"/>
      <c r="J389" s="1"/>
    </row>
    <row r="390" spans="1:10" x14ac:dyDescent="0.25">
      <c r="A390">
        <f t="shared" si="31"/>
        <v>2135</v>
      </c>
      <c r="C390" s="6">
        <v>4.7411210000000006</v>
      </c>
      <c r="D390" s="6">
        <f t="shared" ref="D390:D453" si="32">(F389-$F$4)*$F$3</f>
        <v>4.6048609010820512</v>
      </c>
      <c r="E390" s="6"/>
      <c r="F390" s="13">
        <f t="shared" ref="F390:F453" si="33">F389+C390-D390+$E$4*E390</f>
        <v>492.86977516681713</v>
      </c>
      <c r="G390" s="10">
        <f t="shared" ref="G390:G453" si="34">D390/C390</f>
        <v>0.97125994065159915</v>
      </c>
      <c r="H390" s="10"/>
      <c r="I390" s="10"/>
      <c r="J390" s="1"/>
    </row>
    <row r="391" spans="1:10" x14ac:dyDescent="0.25">
      <c r="A391">
        <f t="shared" si="31"/>
        <v>2136</v>
      </c>
      <c r="C391" s="6">
        <v>4.7411210000000006</v>
      </c>
      <c r="D391" s="6">
        <f t="shared" si="32"/>
        <v>4.608035761386839</v>
      </c>
      <c r="E391" s="6"/>
      <c r="F391" s="13">
        <f t="shared" si="33"/>
        <v>493.00286040543034</v>
      </c>
      <c r="G391" s="10">
        <f t="shared" si="34"/>
        <v>0.97192958403441687</v>
      </c>
      <c r="H391" s="10"/>
      <c r="I391" s="10"/>
      <c r="J391" s="1"/>
    </row>
    <row r="392" spans="1:10" x14ac:dyDescent="0.25">
      <c r="A392">
        <f t="shared" si="31"/>
        <v>2137</v>
      </c>
      <c r="C392" s="6">
        <v>4.7411210000000006</v>
      </c>
      <c r="D392" s="6">
        <f t="shared" si="32"/>
        <v>4.6111366474465267</v>
      </c>
      <c r="E392" s="6"/>
      <c r="F392" s="13">
        <f t="shared" si="33"/>
        <v>493.13284475798383</v>
      </c>
      <c r="G392" s="10">
        <f t="shared" si="34"/>
        <v>0.97258362472641513</v>
      </c>
      <c r="H392" s="10"/>
      <c r="I392" s="10"/>
      <c r="J392" s="1"/>
    </row>
    <row r="393" spans="1:10" x14ac:dyDescent="0.25">
      <c r="A393">
        <f t="shared" si="31"/>
        <v>2138</v>
      </c>
      <c r="C393" s="6">
        <v>4.7411210000000006</v>
      </c>
      <c r="D393" s="6">
        <f t="shared" si="32"/>
        <v>4.6141652828610233</v>
      </c>
      <c r="E393" s="6"/>
      <c r="F393" s="13">
        <f t="shared" si="33"/>
        <v>493.2598004751228</v>
      </c>
      <c r="G393" s="10">
        <f t="shared" si="34"/>
        <v>0.97322242627028988</v>
      </c>
      <c r="H393" s="10"/>
      <c r="I393" s="10"/>
      <c r="J393" s="1"/>
    </row>
    <row r="394" spans="1:10" x14ac:dyDescent="0.25">
      <c r="A394">
        <f t="shared" si="31"/>
        <v>2139</v>
      </c>
      <c r="C394" s="6">
        <v>4.7411210000000006</v>
      </c>
      <c r="D394" s="6">
        <f t="shared" si="32"/>
        <v>4.6171233510703606</v>
      </c>
      <c r="E394" s="6"/>
      <c r="F394" s="13">
        <f t="shared" si="33"/>
        <v>493.38379812405248</v>
      </c>
      <c r="G394" s="10">
        <f t="shared" si="34"/>
        <v>0.9738463437381919</v>
      </c>
      <c r="H394" s="10"/>
      <c r="I394" s="10"/>
      <c r="J394" s="1"/>
    </row>
    <row r="395" spans="1:10" x14ac:dyDescent="0.25">
      <c r="A395">
        <f t="shared" si="31"/>
        <v>2140</v>
      </c>
      <c r="C395" s="6">
        <v>4.7411210000000006</v>
      </c>
      <c r="D395" s="6">
        <f t="shared" si="32"/>
        <v>4.6200124962904221</v>
      </c>
      <c r="E395" s="6"/>
      <c r="F395" s="13">
        <f t="shared" si="33"/>
        <v>493.50490662776207</v>
      </c>
      <c r="G395" s="10">
        <f t="shared" si="34"/>
        <v>0.97445572392909219</v>
      </c>
      <c r="H395" s="10"/>
      <c r="I395" s="10"/>
      <c r="J395" s="1"/>
    </row>
    <row r="396" spans="1:10" x14ac:dyDescent="0.25">
      <c r="A396">
        <f t="shared" si="31"/>
        <v>2141</v>
      </c>
      <c r="C396" s="6">
        <v>4.7411210000000006</v>
      </c>
      <c r="D396" s="6">
        <f t="shared" si="32"/>
        <v>4.6228343244268562</v>
      </c>
      <c r="E396" s="6"/>
      <c r="F396" s="13">
        <f t="shared" si="33"/>
        <v>493.62319330333526</v>
      </c>
      <c r="G396" s="10">
        <f t="shared" si="34"/>
        <v>0.9750509055615445</v>
      </c>
      <c r="H396" s="10"/>
      <c r="I396" s="10"/>
      <c r="J396" s="1"/>
    </row>
    <row r="397" spans="1:10" x14ac:dyDescent="0.25">
      <c r="A397">
        <f t="shared" si="31"/>
        <v>2142</v>
      </c>
      <c r="C397" s="6">
        <v>4.7411210000000006</v>
      </c>
      <c r="D397" s="6">
        <f t="shared" si="32"/>
        <v>4.6255904039677116</v>
      </c>
      <c r="E397" s="6"/>
      <c r="F397" s="13">
        <f t="shared" si="33"/>
        <v>493.73872389936759</v>
      </c>
      <c r="G397" s="10">
        <f t="shared" si="34"/>
        <v>0.97563221946196077</v>
      </c>
      <c r="H397" s="10"/>
      <c r="I397" s="10"/>
      <c r="J397" s="1"/>
    </row>
    <row r="398" spans="1:10" x14ac:dyDescent="0.25">
      <c r="A398">
        <f t="shared" si="31"/>
        <v>2143</v>
      </c>
      <c r="C398" s="6">
        <v>4.7411210000000006</v>
      </c>
      <c r="D398" s="6">
        <f t="shared" si="32"/>
        <v>4.6282822668552646</v>
      </c>
      <c r="E398" s="6"/>
      <c r="F398" s="13">
        <f t="shared" si="33"/>
        <v>493.85156263251235</v>
      </c>
      <c r="G398" s="10">
        <f t="shared" si="34"/>
        <v>0.97619998874849723</v>
      </c>
      <c r="H398" s="10"/>
      <c r="I398" s="10"/>
      <c r="J398" s="1"/>
    </row>
    <row r="399" spans="1:10" x14ac:dyDescent="0.25">
      <c r="A399">
        <f t="shared" ref="A399:A462" si="35">A398+1</f>
        <v>2144</v>
      </c>
      <c r="C399" s="6">
        <v>4.7411210000000006</v>
      </c>
      <c r="D399" s="6">
        <f t="shared" si="32"/>
        <v>4.6309114093375374</v>
      </c>
      <c r="E399" s="6"/>
      <c r="F399" s="13">
        <f t="shared" si="33"/>
        <v>493.96177222317482</v>
      </c>
      <c r="G399" s="10">
        <f t="shared" si="34"/>
        <v>0.9767545290106574</v>
      </c>
      <c r="H399" s="10"/>
      <c r="I399" s="10"/>
      <c r="J399" s="1"/>
    </row>
    <row r="400" spans="1:10" x14ac:dyDescent="0.25">
      <c r="A400">
        <f t="shared" si="35"/>
        <v>2145</v>
      </c>
      <c r="C400" s="6">
        <v>4.7411210000000006</v>
      </c>
      <c r="D400" s="6">
        <f t="shared" si="32"/>
        <v>4.6334792927999731</v>
      </c>
      <c r="E400" s="6"/>
      <c r="F400" s="13">
        <f t="shared" si="33"/>
        <v>494.06941393037488</v>
      </c>
      <c r="G400" s="10">
        <f t="shared" si="34"/>
        <v>0.97729614848470914</v>
      </c>
      <c r="H400" s="10"/>
      <c r="I400" s="10"/>
      <c r="J400" s="1"/>
    </row>
    <row r="401" spans="1:10" x14ac:dyDescent="0.25">
      <c r="A401">
        <f t="shared" si="35"/>
        <v>2146</v>
      </c>
      <c r="C401" s="6">
        <v>4.7411210000000006</v>
      </c>
      <c r="D401" s="6">
        <f t="shared" si="32"/>
        <v>4.6359873445777344</v>
      </c>
      <c r="E401" s="6"/>
      <c r="F401" s="13">
        <f t="shared" si="33"/>
        <v>494.17454758579714</v>
      </c>
      <c r="G401" s="10">
        <f t="shared" si="34"/>
        <v>0.97782514822501554</v>
      </c>
      <c r="H401" s="10"/>
      <c r="I401" s="10"/>
      <c r="J401" s="1"/>
    </row>
    <row r="402" spans="1:10" x14ac:dyDescent="0.25">
      <c r="A402">
        <f t="shared" si="35"/>
        <v>2147</v>
      </c>
      <c r="C402" s="6">
        <v>4.7411210000000006</v>
      </c>
      <c r="D402" s="6">
        <f t="shared" si="32"/>
        <v>4.6384369587490735</v>
      </c>
      <c r="E402" s="6"/>
      <c r="F402" s="13">
        <f t="shared" si="33"/>
        <v>494.27723162704808</v>
      </c>
      <c r="G402" s="10">
        <f t="shared" si="34"/>
        <v>0.97834182227137267</v>
      </c>
      <c r="H402" s="10"/>
      <c r="I402" s="10"/>
      <c r="J402" s="1"/>
    </row>
    <row r="403" spans="1:10" x14ac:dyDescent="0.25">
      <c r="A403">
        <f t="shared" si="35"/>
        <v>2148</v>
      </c>
      <c r="C403" s="6">
        <v>4.7411210000000006</v>
      </c>
      <c r="D403" s="6">
        <f t="shared" si="32"/>
        <v>4.6408294969102197</v>
      </c>
      <c r="E403" s="6"/>
      <c r="F403" s="13">
        <f t="shared" si="33"/>
        <v>494.37752313013789</v>
      </c>
      <c r="G403" s="10">
        <f t="shared" si="34"/>
        <v>0.97884645781244961</v>
      </c>
      <c r="H403" s="10"/>
      <c r="I403" s="10"/>
      <c r="J403" s="1"/>
    </row>
    <row r="404" spans="1:10" x14ac:dyDescent="0.25">
      <c r="A404">
        <f t="shared" si="35"/>
        <v>2149</v>
      </c>
      <c r="C404" s="6">
        <v>4.7411210000000006</v>
      </c>
      <c r="D404" s="6">
        <f t="shared" si="32"/>
        <v>4.6431662889322123</v>
      </c>
      <c r="E404" s="6"/>
      <c r="F404" s="13">
        <f t="shared" si="33"/>
        <v>494.4754778412057</v>
      </c>
      <c r="G404" s="10">
        <f t="shared" si="34"/>
        <v>0.97933933534541973</v>
      </c>
      <c r="H404" s="10"/>
      <c r="I404" s="10"/>
      <c r="J404" s="1"/>
    </row>
    <row r="405" spans="1:10" x14ac:dyDescent="0.25">
      <c r="A405">
        <f t="shared" si="35"/>
        <v>2150</v>
      </c>
      <c r="C405" s="6">
        <v>4.7411210000000006</v>
      </c>
      <c r="D405" s="6">
        <f t="shared" si="32"/>
        <v>4.6454486337000924</v>
      </c>
      <c r="E405" s="6"/>
      <c r="F405" s="13">
        <f t="shared" si="33"/>
        <v>494.57115020750564</v>
      </c>
      <c r="G405" s="10">
        <f t="shared" si="34"/>
        <v>0.97982072883187155</v>
      </c>
      <c r="H405" s="10"/>
      <c r="I405" s="10"/>
      <c r="J405" s="1"/>
    </row>
    <row r="406" spans="1:10" x14ac:dyDescent="0.25">
      <c r="A406">
        <f t="shared" si="35"/>
        <v>2151</v>
      </c>
      <c r="C406" s="6">
        <v>4.7411210000000006</v>
      </c>
      <c r="D406" s="6">
        <f t="shared" si="32"/>
        <v>4.6476777998348808</v>
      </c>
      <c r="E406" s="6"/>
      <c r="F406" s="13">
        <f t="shared" si="33"/>
        <v>494.66459340767079</v>
      </c>
      <c r="G406" s="10">
        <f t="shared" si="34"/>
        <v>0.98029090585008904</v>
      </c>
      <c r="H406" s="10"/>
      <c r="I406" s="10"/>
      <c r="J406" s="1"/>
    </row>
    <row r="407" spans="1:10" x14ac:dyDescent="0.25">
      <c r="A407">
        <f t="shared" si="35"/>
        <v>2152</v>
      </c>
      <c r="C407" s="6">
        <v>4.7411210000000006</v>
      </c>
      <c r="D407" s="6">
        <f t="shared" si="32"/>
        <v>4.6498550263987291</v>
      </c>
      <c r="E407" s="6"/>
      <c r="F407" s="13">
        <f t="shared" si="33"/>
        <v>494.7558593812721</v>
      </c>
      <c r="G407" s="10">
        <f t="shared" si="34"/>
        <v>0.98075012774378223</v>
      </c>
      <c r="H407" s="10"/>
      <c r="I407" s="10"/>
      <c r="J407" s="1"/>
    </row>
    <row r="408" spans="1:10" x14ac:dyDescent="0.25">
      <c r="A408">
        <f t="shared" si="35"/>
        <v>2153</v>
      </c>
      <c r="C408" s="6">
        <v>4.7411210000000006</v>
      </c>
      <c r="D408" s="6">
        <f t="shared" si="32"/>
        <v>4.6519815235836397</v>
      </c>
      <c r="E408" s="6"/>
      <c r="F408" s="13">
        <f t="shared" si="33"/>
        <v>494.84499885768849</v>
      </c>
      <c r="G408" s="10">
        <f t="shared" si="34"/>
        <v>0.98119864976735227</v>
      </c>
      <c r="H408" s="10"/>
      <c r="I408" s="10"/>
      <c r="J408" s="1"/>
    </row>
    <row r="409" spans="1:10" x14ac:dyDescent="0.25">
      <c r="A409">
        <f t="shared" si="35"/>
        <v>2154</v>
      </c>
      <c r="C409" s="6">
        <v>4.7411210000000006</v>
      </c>
      <c r="D409" s="6">
        <f t="shared" si="32"/>
        <v>4.6540584733841417</v>
      </c>
      <c r="E409" s="6"/>
      <c r="F409" s="13">
        <f t="shared" si="33"/>
        <v>494.93206138430435</v>
      </c>
      <c r="G409" s="10">
        <f t="shared" si="34"/>
        <v>0.98163672122777312</v>
      </c>
      <c r="H409" s="10"/>
      <c r="I409" s="10"/>
      <c r="J409" s="1"/>
    </row>
    <row r="410" spans="1:10" x14ac:dyDescent="0.25">
      <c r="A410">
        <f t="shared" si="35"/>
        <v>2155</v>
      </c>
      <c r="C410" s="6">
        <v>4.7411210000000006</v>
      </c>
      <c r="D410" s="6">
        <f t="shared" si="32"/>
        <v>4.6560870302542909</v>
      </c>
      <c r="E410" s="6"/>
      <c r="F410" s="13">
        <f t="shared" si="33"/>
        <v>495.01709535405007</v>
      </c>
      <c r="G410" s="10">
        <f t="shared" si="34"/>
        <v>0.98206458562316601</v>
      </c>
      <c r="H410" s="10"/>
      <c r="I410" s="10"/>
      <c r="J410" s="1"/>
    </row>
    <row r="411" spans="1:10" x14ac:dyDescent="0.25">
      <c r="A411">
        <f t="shared" si="35"/>
        <v>2156</v>
      </c>
      <c r="C411" s="6">
        <v>4.7411210000000006</v>
      </c>
      <c r="D411" s="6">
        <f t="shared" si="32"/>
        <v>4.6580683217493668</v>
      </c>
      <c r="E411" s="6"/>
      <c r="F411" s="13">
        <f t="shared" si="33"/>
        <v>495.10014803230075</v>
      </c>
      <c r="G411" s="10">
        <f t="shared" si="34"/>
        <v>0.98248248077814637</v>
      </c>
      <c r="H411" s="10"/>
      <c r="I411" s="10"/>
      <c r="J411" s="1"/>
    </row>
    <row r="412" spans="1:10" x14ac:dyDescent="0.25">
      <c r="A412">
        <f t="shared" si="35"/>
        <v>2157</v>
      </c>
      <c r="C412" s="6">
        <v>4.7411210000000006</v>
      </c>
      <c r="D412" s="6">
        <f t="shared" si="32"/>
        <v>4.6600034491526072</v>
      </c>
      <c r="E412" s="6"/>
      <c r="F412" s="13">
        <f t="shared" si="33"/>
        <v>495.18126558314816</v>
      </c>
      <c r="G412" s="10">
        <f t="shared" si="34"/>
        <v>0.9828906389760157</v>
      </c>
      <c r="H412" s="10"/>
      <c r="I412" s="10"/>
      <c r="J412" s="1"/>
    </row>
    <row r="413" spans="1:10" x14ac:dyDescent="0.25">
      <c r="A413">
        <f t="shared" si="35"/>
        <v>2158</v>
      </c>
      <c r="C413" s="6">
        <v>4.7411210000000006</v>
      </c>
      <c r="D413" s="6">
        <f t="shared" si="32"/>
        <v>4.6618934880873519</v>
      </c>
      <c r="E413" s="6"/>
      <c r="F413" s="13">
        <f t="shared" si="33"/>
        <v>495.26049309506084</v>
      </c>
      <c r="G413" s="10">
        <f t="shared" si="34"/>
        <v>0.98328928708787466</v>
      </c>
      <c r="H413" s="10"/>
      <c r="I413" s="10"/>
      <c r="J413" s="1"/>
    </row>
    <row r="414" spans="1:10" x14ac:dyDescent="0.25">
      <c r="A414">
        <f t="shared" si="35"/>
        <v>2159</v>
      </c>
      <c r="C414" s="6">
        <v>4.7411210000000006</v>
      </c>
      <c r="D414" s="6">
        <f t="shared" si="32"/>
        <v>4.6637394891149171</v>
      </c>
      <c r="E414" s="6"/>
      <c r="F414" s="13">
        <f t="shared" si="33"/>
        <v>495.33787460594596</v>
      </c>
      <c r="G414" s="10">
        <f t="shared" si="34"/>
        <v>0.98367864669872729</v>
      </c>
      <c r="H414" s="10"/>
      <c r="I414" s="10"/>
      <c r="J414" s="1"/>
    </row>
    <row r="415" spans="1:10" x14ac:dyDescent="0.25">
      <c r="A415">
        <f t="shared" si="35"/>
        <v>2160</v>
      </c>
      <c r="C415" s="6">
        <v>4.7411210000000006</v>
      </c>
      <c r="D415" s="6">
        <f t="shared" si="32"/>
        <v>4.6655424783185406</v>
      </c>
      <c r="E415" s="6"/>
      <c r="F415" s="13">
        <f t="shared" si="33"/>
        <v>495.41345312762746</v>
      </c>
      <c r="G415" s="10">
        <f t="shared" si="34"/>
        <v>0.98405893423064716</v>
      </c>
      <c r="H415" s="10"/>
      <c r="I415" s="10"/>
      <c r="J415" s="1"/>
    </row>
    <row r="416" spans="1:10" x14ac:dyDescent="0.25">
      <c r="A416">
        <f t="shared" si="35"/>
        <v>2161</v>
      </c>
      <c r="C416" s="6">
        <v>4.7411210000000006</v>
      </c>
      <c r="D416" s="6">
        <f t="shared" si="32"/>
        <v>4.6673034578737198</v>
      </c>
      <c r="E416" s="6"/>
      <c r="F416" s="13">
        <f t="shared" si="33"/>
        <v>495.48727066975374</v>
      </c>
      <c r="G416" s="10">
        <f t="shared" si="34"/>
        <v>0.98443036106307336</v>
      </c>
      <c r="H416" s="10"/>
      <c r="I416" s="10"/>
      <c r="J416" s="1"/>
    </row>
    <row r="417" spans="1:10" x14ac:dyDescent="0.25">
      <c r="A417">
        <f t="shared" si="35"/>
        <v>2162</v>
      </c>
      <c r="C417" s="6">
        <v>4.7411210000000006</v>
      </c>
      <c r="D417" s="6">
        <f t="shared" si="32"/>
        <v>4.6690234066052616</v>
      </c>
      <c r="E417" s="6"/>
      <c r="F417" s="13">
        <f t="shared" si="33"/>
        <v>495.55936826314849</v>
      </c>
      <c r="G417" s="10">
        <f t="shared" si="34"/>
        <v>0.98479313365030363</v>
      </c>
      <c r="H417" s="10"/>
      <c r="I417" s="10"/>
      <c r="J417" s="1"/>
    </row>
    <row r="418" spans="1:10" x14ac:dyDescent="0.25">
      <c r="A418">
        <f t="shared" si="35"/>
        <v>2163</v>
      </c>
      <c r="C418" s="6">
        <v>4.7411210000000006</v>
      </c>
      <c r="D418" s="6">
        <f t="shared" si="32"/>
        <v>4.6707032805313595</v>
      </c>
      <c r="E418" s="6"/>
      <c r="F418" s="13">
        <f t="shared" si="33"/>
        <v>495.62978598261714</v>
      </c>
      <c r="G418" s="10">
        <f t="shared" si="34"/>
        <v>0.98514745363625167</v>
      </c>
      <c r="H418" s="10"/>
      <c r="I418" s="10"/>
      <c r="J418" s="1"/>
    </row>
    <row r="419" spans="1:10" x14ac:dyDescent="0.25">
      <c r="A419">
        <f t="shared" si="35"/>
        <v>2164</v>
      </c>
      <c r="C419" s="6">
        <v>4.7411210000000006</v>
      </c>
      <c r="D419" s="6">
        <f t="shared" si="32"/>
        <v>4.6723440133949792</v>
      </c>
      <c r="E419" s="6"/>
      <c r="F419" s="13">
        <f t="shared" si="33"/>
        <v>495.69856296922217</v>
      </c>
      <c r="G419" s="10">
        <f t="shared" si="34"/>
        <v>0.98549351796652707</v>
      </c>
      <c r="H419" s="10"/>
      <c r="I419" s="10"/>
      <c r="J419" s="1"/>
    </row>
    <row r="420" spans="1:10" x14ac:dyDescent="0.25">
      <c r="A420">
        <f t="shared" si="35"/>
        <v>2165</v>
      </c>
      <c r="C420" s="6">
        <v>4.7411210000000006</v>
      </c>
      <c r="D420" s="6">
        <f t="shared" si="32"/>
        <v>4.673946517182876</v>
      </c>
      <c r="E420" s="6"/>
      <c r="F420" s="13">
        <f t="shared" si="33"/>
        <v>495.76573745203933</v>
      </c>
      <c r="G420" s="10">
        <f t="shared" si="34"/>
        <v>0.98583151899790689</v>
      </c>
      <c r="H420" s="10"/>
      <c r="I420" s="10"/>
      <c r="J420" s="1"/>
    </row>
    <row r="421" spans="1:10" x14ac:dyDescent="0.25">
      <c r="A421">
        <f t="shared" si="35"/>
        <v>2166</v>
      </c>
      <c r="C421" s="6">
        <v>4.7411210000000006</v>
      </c>
      <c r="D421" s="6">
        <f t="shared" si="32"/>
        <v>4.675511682632516</v>
      </c>
      <c r="E421" s="6"/>
      <c r="F421" s="13">
        <f t="shared" si="33"/>
        <v>495.83134676940682</v>
      </c>
      <c r="G421" s="10">
        <f t="shared" si="34"/>
        <v>0.9861616446052559</v>
      </c>
      <c r="H421" s="10"/>
      <c r="I421" s="10"/>
      <c r="J421" s="1"/>
    </row>
    <row r="422" spans="1:10" x14ac:dyDescent="0.25">
      <c r="A422">
        <f t="shared" si="35"/>
        <v>2167</v>
      </c>
      <c r="C422" s="6">
        <v>4.7411210000000006</v>
      </c>
      <c r="D422" s="6">
        <f t="shared" si="32"/>
        <v>4.6770403797271785</v>
      </c>
      <c r="E422" s="6"/>
      <c r="F422" s="13">
        <f t="shared" si="33"/>
        <v>495.89542738967964</v>
      </c>
      <c r="G422" s="10">
        <f t="shared" si="34"/>
        <v>0.98648407828595341</v>
      </c>
      <c r="H422" s="10"/>
      <c r="I422" s="10"/>
      <c r="J422" s="1"/>
    </row>
    <row r="423" spans="1:10" x14ac:dyDescent="0.25">
      <c r="A423">
        <f t="shared" si="35"/>
        <v>2168</v>
      </c>
      <c r="C423" s="6">
        <v>4.7411210000000006</v>
      </c>
      <c r="D423" s="6">
        <f t="shared" si="32"/>
        <v>4.678533458179535</v>
      </c>
      <c r="E423" s="6"/>
      <c r="F423" s="13">
        <f t="shared" si="33"/>
        <v>495.95801493150014</v>
      </c>
      <c r="G423" s="10">
        <f t="shared" si="34"/>
        <v>0.98679899926189074</v>
      </c>
      <c r="H423" s="10"/>
      <c r="I423" s="10"/>
      <c r="J423" s="1"/>
    </row>
    <row r="424" spans="1:10" x14ac:dyDescent="0.25">
      <c r="A424">
        <f t="shared" si="35"/>
        <v>2169</v>
      </c>
      <c r="C424" s="6">
        <v>4.7411210000000006</v>
      </c>
      <c r="D424" s="6">
        <f t="shared" si="32"/>
        <v>4.6799917479039532</v>
      </c>
      <c r="E424" s="6"/>
      <c r="F424" s="13">
        <f t="shared" si="33"/>
        <v>496.01914418359621</v>
      </c>
      <c r="G424" s="10">
        <f t="shared" si="34"/>
        <v>0.9871065825790889</v>
      </c>
      <c r="H424" s="10"/>
      <c r="I424" s="10"/>
      <c r="J424" s="1"/>
    </row>
    <row r="425" spans="1:10" x14ac:dyDescent="0.25">
      <c r="A425">
        <f t="shared" si="35"/>
        <v>2170</v>
      </c>
      <c r="C425" s="6">
        <v>4.7411210000000006</v>
      </c>
      <c r="D425" s="6">
        <f t="shared" si="32"/>
        <v>4.6814160594777912</v>
      </c>
      <c r="E425" s="6"/>
      <c r="F425" s="13">
        <f t="shared" si="33"/>
        <v>496.07884912411845</v>
      </c>
      <c r="G425" s="10">
        <f t="shared" si="34"/>
        <v>0.98740699920499619</v>
      </c>
      <c r="H425" s="10"/>
      <c r="I425" s="10"/>
      <c r="J425" s="1"/>
    </row>
    <row r="426" spans="1:10" x14ac:dyDescent="0.25">
      <c r="A426">
        <f t="shared" si="35"/>
        <v>2171</v>
      </c>
      <c r="C426" s="6">
        <v>4.7411210000000006</v>
      </c>
      <c r="D426" s="6">
        <f t="shared" si="32"/>
        <v>4.6828071845919599</v>
      </c>
      <c r="E426" s="6"/>
      <c r="F426" s="13">
        <f t="shared" si="33"/>
        <v>496.13716293952649</v>
      </c>
      <c r="G426" s="10">
        <f t="shared" si="34"/>
        <v>0.98770041612352</v>
      </c>
      <c r="H426" s="10"/>
      <c r="I426" s="10"/>
      <c r="J426" s="1"/>
    </row>
    <row r="427" spans="1:10" x14ac:dyDescent="0.25">
      <c r="A427">
        <f t="shared" si="35"/>
        <v>2172</v>
      </c>
      <c r="C427" s="6">
        <v>4.7411210000000006</v>
      </c>
      <c r="D427" s="6">
        <f t="shared" si="32"/>
        <v>4.6841658964909669</v>
      </c>
      <c r="E427" s="6"/>
      <c r="F427" s="13">
        <f t="shared" si="33"/>
        <v>496.19411804303553</v>
      </c>
      <c r="G427" s="10">
        <f t="shared" si="34"/>
        <v>0.98798699642784193</v>
      </c>
      <c r="H427" s="10"/>
      <c r="I427" s="10"/>
      <c r="J427" s="1"/>
    </row>
    <row r="428" spans="1:10" x14ac:dyDescent="0.25">
      <c r="A428">
        <f t="shared" si="35"/>
        <v>2173</v>
      </c>
      <c r="C428" s="6">
        <v>4.7411210000000006</v>
      </c>
      <c r="D428" s="6">
        <f t="shared" si="32"/>
        <v>4.6854929504027272</v>
      </c>
      <c r="E428" s="6"/>
      <c r="F428" s="13">
        <f t="shared" si="33"/>
        <v>496.24974609263285</v>
      </c>
      <c r="G428" s="10">
        <f t="shared" si="34"/>
        <v>0.98826689941107315</v>
      </c>
      <c r="H428" s="10"/>
      <c r="I428" s="10"/>
      <c r="J428" s="1"/>
    </row>
    <row r="429" spans="1:10" x14ac:dyDescent="0.25">
      <c r="A429">
        <f t="shared" si="35"/>
        <v>2174</v>
      </c>
      <c r="C429" s="6">
        <v>4.7411210000000006</v>
      </c>
      <c r="D429" s="6">
        <f t="shared" si="32"/>
        <v>4.6867890839583453</v>
      </c>
      <c r="E429" s="6"/>
      <c r="F429" s="13">
        <f t="shared" si="33"/>
        <v>496.30407800867454</v>
      </c>
      <c r="G429" s="10">
        <f t="shared" si="34"/>
        <v>0.98854028065479549</v>
      </c>
      <c r="H429" s="10"/>
      <c r="I429" s="10"/>
      <c r="J429" s="1"/>
    </row>
    <row r="430" spans="1:10" x14ac:dyDescent="0.25">
      <c r="A430">
        <f t="shared" si="35"/>
        <v>2175</v>
      </c>
      <c r="C430" s="6">
        <v>4.7411210000000006</v>
      </c>
      <c r="D430" s="6">
        <f t="shared" si="32"/>
        <v>4.6880550176021165</v>
      </c>
      <c r="E430" s="6"/>
      <c r="F430" s="13">
        <f t="shared" si="33"/>
        <v>496.35714399107246</v>
      </c>
      <c r="G430" s="10">
        <f t="shared" si="34"/>
        <v>0.98880729211553886</v>
      </c>
      <c r="H430" s="10"/>
      <c r="I430" s="10"/>
      <c r="J430" s="1"/>
    </row>
    <row r="431" spans="1:10" x14ac:dyDescent="0.25">
      <c r="A431">
        <f t="shared" si="35"/>
        <v>2176</v>
      </c>
      <c r="C431" s="6">
        <v>4.7411210000000006</v>
      </c>
      <c r="D431" s="6">
        <f t="shared" si="32"/>
        <v>4.689291454991988</v>
      </c>
      <c r="E431" s="6"/>
      <c r="F431" s="13">
        <f t="shared" si="33"/>
        <v>496.40897353608051</v>
      </c>
      <c r="G431" s="10">
        <f t="shared" si="34"/>
        <v>0.98906808220924702</v>
      </c>
      <c r="H431" s="10"/>
      <c r="I431" s="10"/>
      <c r="J431" s="1"/>
    </row>
    <row r="432" spans="1:10" x14ac:dyDescent="0.25">
      <c r="A432">
        <f t="shared" si="35"/>
        <v>2177</v>
      </c>
      <c r="C432" s="6">
        <v>4.7411210000000006</v>
      </c>
      <c r="D432" s="6">
        <f t="shared" si="32"/>
        <v>4.6904990833906757</v>
      </c>
      <c r="E432" s="6"/>
      <c r="F432" s="13">
        <f t="shared" si="33"/>
        <v>496.45959545268988</v>
      </c>
      <c r="G432" s="10">
        <f t="shared" si="34"/>
        <v>0.98932279589377181</v>
      </c>
      <c r="H432" s="10"/>
      <c r="I432" s="10"/>
      <c r="J432" s="1"/>
    </row>
    <row r="433" spans="1:10" x14ac:dyDescent="0.25">
      <c r="A433">
        <f t="shared" si="35"/>
        <v>2178</v>
      </c>
      <c r="C433" s="6">
        <v>4.7411210000000006</v>
      </c>
      <c r="D433" s="6">
        <f t="shared" si="32"/>
        <v>4.6916785740476739</v>
      </c>
      <c r="E433" s="6"/>
      <c r="F433" s="13">
        <f t="shared" si="33"/>
        <v>496.50903787864223</v>
      </c>
      <c r="G433" s="10">
        <f t="shared" si="34"/>
        <v>0.98957157474944712</v>
      </c>
      <c r="H433" s="10"/>
      <c r="I433" s="10"/>
      <c r="J433" s="1"/>
    </row>
    <row r="434" spans="1:10" x14ac:dyDescent="0.25">
      <c r="A434">
        <f t="shared" si="35"/>
        <v>2179</v>
      </c>
      <c r="C434" s="6">
        <v>4.7411210000000006</v>
      </c>
      <c r="D434" s="6">
        <f t="shared" si="32"/>
        <v>4.6928305825723635</v>
      </c>
      <c r="E434" s="6"/>
      <c r="F434" s="13">
        <f t="shared" si="33"/>
        <v>496.5573282960699</v>
      </c>
      <c r="G434" s="10">
        <f t="shared" si="34"/>
        <v>0.98981455705778509</v>
      </c>
      <c r="H434" s="10"/>
      <c r="I434" s="10"/>
      <c r="J434" s="1"/>
    </row>
    <row r="435" spans="1:10" x14ac:dyDescent="0.25">
      <c r="A435">
        <f t="shared" si="35"/>
        <v>2180</v>
      </c>
      <c r="C435" s="6">
        <v>4.7411210000000006</v>
      </c>
      <c r="D435" s="6">
        <f t="shared" si="32"/>
        <v>4.6939557492984285</v>
      </c>
      <c r="E435" s="6"/>
      <c r="F435" s="13">
        <f t="shared" si="33"/>
        <v>496.60449354677149</v>
      </c>
      <c r="G435" s="10">
        <f t="shared" si="34"/>
        <v>0.99005187787833893</v>
      </c>
      <c r="H435" s="10"/>
      <c r="I435" s="10"/>
      <c r="J435" s="1"/>
    </row>
    <row r="436" spans="1:10" x14ac:dyDescent="0.25">
      <c r="A436">
        <f t="shared" si="35"/>
        <v>2181</v>
      </c>
      <c r="C436" s="6">
        <v>4.7411210000000006</v>
      </c>
      <c r="D436" s="6">
        <f t="shared" si="32"/>
        <v>4.6950546996397753</v>
      </c>
      <c r="E436" s="6"/>
      <c r="F436" s="13">
        <f t="shared" si="33"/>
        <v>496.65055984713172</v>
      </c>
      <c r="G436" s="10">
        <f t="shared" si="34"/>
        <v>0.99028366912377364</v>
      </c>
      <c r="H436" s="10"/>
      <c r="I436" s="10"/>
      <c r="J436" s="1"/>
    </row>
    <row r="437" spans="1:10" x14ac:dyDescent="0.25">
      <c r="A437">
        <f t="shared" si="35"/>
        <v>2182</v>
      </c>
      <c r="C437" s="6">
        <v>4.7411210000000006</v>
      </c>
      <c r="D437" s="6">
        <f t="shared" si="32"/>
        <v>4.6961280444381686</v>
      </c>
      <c r="E437" s="6"/>
      <c r="F437" s="13">
        <f t="shared" si="33"/>
        <v>496.69555280269356</v>
      </c>
      <c r="G437" s="10">
        <f t="shared" si="34"/>
        <v>0.99051005963318972</v>
      </c>
      <c r="H437" s="10"/>
      <c r="I437" s="10"/>
      <c r="J437" s="1"/>
    </row>
    <row r="438" spans="1:10" x14ac:dyDescent="0.25">
      <c r="A438">
        <f t="shared" si="35"/>
        <v>2183</v>
      </c>
      <c r="C438" s="6">
        <v>4.7411210000000006</v>
      </c>
      <c r="D438" s="6">
        <f t="shared" si="32"/>
        <v>4.6971763803027597</v>
      </c>
      <c r="E438" s="6"/>
      <c r="F438" s="13">
        <f t="shared" si="33"/>
        <v>496.7394974223908</v>
      </c>
      <c r="G438" s="10">
        <f t="shared" si="34"/>
        <v>0.99073117524373644</v>
      </c>
      <c r="H438" s="10"/>
      <c r="I438" s="10"/>
      <c r="J438" s="1"/>
    </row>
    <row r="439" spans="1:10" x14ac:dyDescent="0.25">
      <c r="A439">
        <f t="shared" si="35"/>
        <v>2184</v>
      </c>
      <c r="C439" s="6">
        <v>4.7411210000000006</v>
      </c>
      <c r="D439" s="6">
        <f t="shared" si="32"/>
        <v>4.6982002899417052</v>
      </c>
      <c r="E439" s="6"/>
      <c r="F439" s="13">
        <f t="shared" si="33"/>
        <v>496.7824181324491</v>
      </c>
      <c r="G439" s="10">
        <f t="shared" si="34"/>
        <v>0.99094713886055741</v>
      </c>
      <c r="H439" s="10"/>
      <c r="I439" s="10"/>
      <c r="J439" s="1"/>
    </row>
    <row r="440" spans="1:10" x14ac:dyDescent="0.25">
      <c r="A440">
        <f t="shared" si="35"/>
        <v>2185</v>
      </c>
      <c r="C440" s="6">
        <v>4.7411210000000006</v>
      </c>
      <c r="D440" s="6">
        <f t="shared" si="32"/>
        <v>4.6992003424860638</v>
      </c>
      <c r="E440" s="6"/>
      <c r="F440" s="13">
        <f t="shared" si="33"/>
        <v>496.82433878996306</v>
      </c>
      <c r="G440" s="10">
        <f t="shared" si="34"/>
        <v>0.9911580705251064</v>
      </c>
      <c r="H440" s="10"/>
      <c r="I440" s="10"/>
      <c r="J440" s="1"/>
    </row>
    <row r="441" spans="1:10" x14ac:dyDescent="0.25">
      <c r="A441">
        <f t="shared" si="35"/>
        <v>2186</v>
      </c>
      <c r="C441" s="6">
        <v>4.7411210000000006</v>
      </c>
      <c r="D441" s="6">
        <f t="shared" si="32"/>
        <v>4.7001770938061389</v>
      </c>
      <c r="E441" s="6"/>
      <c r="F441" s="13">
        <f t="shared" si="33"/>
        <v>496.86528269615695</v>
      </c>
      <c r="G441" s="10">
        <f t="shared" si="34"/>
        <v>0.99136408748187155</v>
      </c>
      <c r="H441" s="10"/>
      <c r="I441" s="10"/>
      <c r="J441" s="1"/>
    </row>
    <row r="442" spans="1:10" x14ac:dyDescent="0.25">
      <c r="A442">
        <f t="shared" si="35"/>
        <v>2187</v>
      </c>
      <c r="C442" s="6">
        <v>4.7411210000000006</v>
      </c>
      <c r="D442" s="6">
        <f t="shared" si="32"/>
        <v>4.7011310868204568</v>
      </c>
      <c r="E442" s="6"/>
      <c r="F442" s="13">
        <f t="shared" si="33"/>
        <v>496.90527260933652</v>
      </c>
      <c r="G442" s="10">
        <f t="shared" si="34"/>
        <v>0.99156530424354417</v>
      </c>
      <c r="H442" s="10"/>
      <c r="I442" s="10"/>
      <c r="J442" s="1"/>
    </row>
    <row r="443" spans="1:10" x14ac:dyDescent="0.25">
      <c r="A443">
        <f t="shared" si="35"/>
        <v>2188</v>
      </c>
      <c r="C443" s="6">
        <v>4.7411210000000006</v>
      </c>
      <c r="D443" s="6">
        <f t="shared" si="32"/>
        <v>4.7020628517975407</v>
      </c>
      <c r="E443" s="6"/>
      <c r="F443" s="13">
        <f t="shared" si="33"/>
        <v>496.94433075753898</v>
      </c>
      <c r="G443" s="10">
        <f t="shared" si="34"/>
        <v>0.99176183265466966</v>
      </c>
      <c r="H443" s="10"/>
      <c r="I443" s="10"/>
      <c r="J443" s="1"/>
    </row>
    <row r="444" spans="1:10" x14ac:dyDescent="0.25">
      <c r="A444">
        <f t="shared" si="35"/>
        <v>2189</v>
      </c>
      <c r="C444" s="6">
        <v>4.7411210000000006</v>
      </c>
      <c r="D444" s="6">
        <f t="shared" si="32"/>
        <v>4.7029729066506576</v>
      </c>
      <c r="E444" s="6"/>
      <c r="F444" s="13">
        <f t="shared" si="33"/>
        <v>496.98247885088836</v>
      </c>
      <c r="G444" s="10">
        <f t="shared" si="34"/>
        <v>0.99195378195381578</v>
      </c>
      <c r="H444" s="10"/>
      <c r="I444" s="10"/>
      <c r="J444" s="1"/>
    </row>
    <row r="445" spans="1:10" x14ac:dyDescent="0.25">
      <c r="A445">
        <f t="shared" si="35"/>
        <v>2190</v>
      </c>
      <c r="C445" s="6">
        <v>4.7411210000000006</v>
      </c>
      <c r="D445" s="6">
        <f t="shared" si="32"/>
        <v>4.703861757225698</v>
      </c>
      <c r="E445" s="6"/>
      <c r="F445" s="13">
        <f t="shared" si="33"/>
        <v>497.01973809366268</v>
      </c>
      <c r="G445" s="10">
        <f t="shared" si="34"/>
        <v>0.99214125883429205</v>
      </c>
      <c r="H445" s="10"/>
      <c r="I445" s="10"/>
      <c r="J445" s="1"/>
    </row>
    <row r="446" spans="1:10" x14ac:dyDescent="0.25">
      <c r="A446">
        <f t="shared" si="35"/>
        <v>2191</v>
      </c>
      <c r="C446" s="6">
        <v>4.7411210000000006</v>
      </c>
      <c r="D446" s="6">
        <f t="shared" si="32"/>
        <v>4.7047298975823404</v>
      </c>
      <c r="E446" s="6"/>
      <c r="F446" s="13">
        <f t="shared" si="33"/>
        <v>497.05612919608035</v>
      </c>
      <c r="G446" s="10">
        <f t="shared" si="34"/>
        <v>0.99232436750345321</v>
      </c>
      <c r="H446" s="10"/>
      <c r="I446" s="10"/>
      <c r="J446" s="1"/>
    </row>
    <row r="447" spans="1:10" x14ac:dyDescent="0.25">
      <c r="A447">
        <f t="shared" si="35"/>
        <v>2192</v>
      </c>
      <c r="C447" s="6">
        <v>4.7411210000000006</v>
      </c>
      <c r="D447" s="6">
        <f t="shared" si="32"/>
        <v>4.7055778102686716</v>
      </c>
      <c r="E447" s="6"/>
      <c r="F447" s="13">
        <f t="shared" si="33"/>
        <v>497.09167238581171</v>
      </c>
      <c r="G447" s="10">
        <f t="shared" si="34"/>
        <v>0.99250320974062278</v>
      </c>
      <c r="H447" s="10"/>
      <c r="I447" s="10"/>
      <c r="J447" s="1"/>
    </row>
    <row r="448" spans="1:10" x14ac:dyDescent="0.25">
      <c r="A448">
        <f t="shared" si="35"/>
        <v>2193</v>
      </c>
      <c r="C448" s="6">
        <v>4.7411210000000006</v>
      </c>
      <c r="D448" s="6">
        <f t="shared" si="32"/>
        <v>4.7064059665894122</v>
      </c>
      <c r="E448" s="6"/>
      <c r="F448" s="13">
        <f t="shared" si="33"/>
        <v>497.12638741922234</v>
      </c>
      <c r="G448" s="10">
        <f t="shared" si="34"/>
        <v>0.99267788495366638</v>
      </c>
      <c r="H448" s="10"/>
      <c r="I448" s="10"/>
      <c r="J448" s="1"/>
    </row>
    <row r="449" spans="1:10" x14ac:dyDescent="0.25">
      <c r="A449">
        <f t="shared" si="35"/>
        <v>2194</v>
      </c>
      <c r="C449" s="6">
        <v>4.7411210000000006</v>
      </c>
      <c r="D449" s="6">
        <f t="shared" si="32"/>
        <v>4.7072148268678804</v>
      </c>
      <c r="E449" s="6"/>
      <c r="F449" s="13">
        <f t="shared" si="33"/>
        <v>497.16029359235449</v>
      </c>
      <c r="G449" s="10">
        <f t="shared" si="34"/>
        <v>0.99284849023424626</v>
      </c>
      <c r="H449" s="10"/>
      <c r="I449" s="10"/>
      <c r="J449" s="1"/>
    </row>
    <row r="450" spans="1:10" x14ac:dyDescent="0.25">
      <c r="A450">
        <f t="shared" si="35"/>
        <v>2195</v>
      </c>
      <c r="C450" s="6">
        <v>4.7411210000000006</v>
      </c>
      <c r="D450" s="6">
        <f t="shared" si="32"/>
        <v>4.7080048407018591</v>
      </c>
      <c r="E450" s="6"/>
      <c r="F450" s="13">
        <f t="shared" si="33"/>
        <v>497.19340975165267</v>
      </c>
      <c r="G450" s="10">
        <f t="shared" si="34"/>
        <v>0.99301512041178841</v>
      </c>
      <c r="H450" s="10"/>
      <c r="I450" s="10"/>
      <c r="J450" s="1"/>
    </row>
    <row r="451" spans="1:10" x14ac:dyDescent="0.25">
      <c r="A451">
        <f t="shared" si="35"/>
        <v>2196</v>
      </c>
      <c r="C451" s="6">
        <v>4.7411210000000006</v>
      </c>
      <c r="D451" s="6">
        <f t="shared" si="32"/>
        <v>4.7087764472135065</v>
      </c>
      <c r="E451" s="6"/>
      <c r="F451" s="13">
        <f t="shared" si="33"/>
        <v>497.22575430443919</v>
      </c>
      <c r="G451" s="10">
        <f t="shared" si="34"/>
        <v>0.99317786810619391</v>
      </c>
      <c r="H451" s="10"/>
      <c r="I451" s="10"/>
      <c r="J451" s="1"/>
    </row>
    <row r="452" spans="1:10" x14ac:dyDescent="0.25">
      <c r="A452">
        <f t="shared" si="35"/>
        <v>2197</v>
      </c>
      <c r="C452" s="6">
        <v>4.7411210000000006</v>
      </c>
      <c r="D452" s="6">
        <f t="shared" si="32"/>
        <v>4.7095300752934328</v>
      </c>
      <c r="E452" s="6"/>
      <c r="F452" s="13">
        <f t="shared" si="33"/>
        <v>497.25734522914576</v>
      </c>
      <c r="G452" s="10">
        <f t="shared" si="34"/>
        <v>0.99333682377931976</v>
      </c>
      <c r="H452" s="10"/>
      <c r="I452" s="10"/>
      <c r="J452" s="1"/>
    </row>
    <row r="453" spans="1:10" x14ac:dyDescent="0.25">
      <c r="A453">
        <f t="shared" si="35"/>
        <v>2198</v>
      </c>
      <c r="C453" s="6">
        <v>4.7411210000000006</v>
      </c>
      <c r="D453" s="6">
        <f t="shared" si="32"/>
        <v>4.710266143839096</v>
      </c>
      <c r="E453" s="6"/>
      <c r="F453" s="13">
        <f t="shared" si="33"/>
        <v>497.2882000853067</v>
      </c>
      <c r="G453" s="10">
        <f t="shared" si="34"/>
        <v>0.99349207578526166</v>
      </c>
      <c r="H453" s="10"/>
      <c r="I453" s="10"/>
      <c r="J453" s="1"/>
    </row>
    <row r="454" spans="1:10" x14ac:dyDescent="0.25">
      <c r="A454">
        <f t="shared" si="35"/>
        <v>2199</v>
      </c>
      <c r="C454" s="6">
        <v>4.7411210000000006</v>
      </c>
      <c r="D454" s="6">
        <f t="shared" ref="D454:D517" si="36">(F453-$F$4)*$F$3</f>
        <v>4.7109850619876461</v>
      </c>
      <c r="E454" s="6"/>
      <c r="F454" s="13">
        <f t="shared" ref="F454:F517" si="37">F453+C454-D454+$E$4*E454</f>
        <v>497.31833602331909</v>
      </c>
      <c r="G454" s="10">
        <f t="shared" ref="G454:G517" si="38">D454/C454</f>
        <v>0.99364371041946531</v>
      </c>
      <c r="H454" s="10"/>
      <c r="I454" s="10"/>
      <c r="J454" s="1"/>
    </row>
    <row r="455" spans="1:10" x14ac:dyDescent="0.25">
      <c r="A455">
        <f t="shared" si="35"/>
        <v>2200</v>
      </c>
      <c r="C455" s="6">
        <v>4.7411210000000006</v>
      </c>
      <c r="D455" s="6">
        <f t="shared" si="36"/>
        <v>4.7116872293433349</v>
      </c>
      <c r="E455" s="6"/>
      <c r="F455" s="13">
        <f t="shared" si="37"/>
        <v>497.34776979397577</v>
      </c>
      <c r="G455" s="10">
        <f t="shared" si="38"/>
        <v>0.99379181196669197</v>
      </c>
      <c r="H455" s="10"/>
      <c r="I455" s="10"/>
      <c r="J455" s="1"/>
    </row>
    <row r="456" spans="1:10" x14ac:dyDescent="0.25">
      <c r="A456">
        <f t="shared" si="35"/>
        <v>2201</v>
      </c>
      <c r="C456" s="6">
        <v>4.7411210000000006</v>
      </c>
      <c r="D456" s="6">
        <f t="shared" si="36"/>
        <v>4.7123730361996348</v>
      </c>
      <c r="E456" s="6"/>
      <c r="F456" s="13">
        <f t="shared" si="37"/>
        <v>497.37651775777618</v>
      </c>
      <c r="G456" s="10">
        <f t="shared" si="38"/>
        <v>0.99393646274786784</v>
      </c>
      <c r="H456" s="10"/>
      <c r="I456" s="10"/>
      <c r="J456" s="1"/>
    </row>
    <row r="457" spans="1:10" x14ac:dyDescent="0.25">
      <c r="A457">
        <f t="shared" si="35"/>
        <v>2202</v>
      </c>
      <c r="C457" s="6">
        <v>4.7411210000000006</v>
      </c>
      <c r="D457" s="6">
        <f t="shared" si="36"/>
        <v>4.7130428637561845</v>
      </c>
      <c r="E457" s="6"/>
      <c r="F457" s="13">
        <f t="shared" si="37"/>
        <v>497.40459589402002</v>
      </c>
      <c r="G457" s="10">
        <f t="shared" si="38"/>
        <v>0.99407774316584285</v>
      </c>
      <c r="H457" s="10"/>
      <c r="I457" s="10"/>
      <c r="J457" s="1"/>
    </row>
    <row r="458" spans="1:10" x14ac:dyDescent="0.25">
      <c r="A458">
        <f t="shared" si="35"/>
        <v>2203</v>
      </c>
      <c r="C458" s="6">
        <v>4.7411210000000006</v>
      </c>
      <c r="D458" s="6">
        <f t="shared" si="36"/>
        <v>4.7136970843306658</v>
      </c>
      <c r="E458" s="6"/>
      <c r="F458" s="13">
        <f t="shared" si="37"/>
        <v>497.43201980968939</v>
      </c>
      <c r="G458" s="10">
        <f t="shared" si="38"/>
        <v>0.99421573175007882</v>
      </c>
      <c r="H458" s="10"/>
      <c r="I458" s="10"/>
      <c r="J458" s="1"/>
    </row>
    <row r="459" spans="1:10" x14ac:dyDescent="0.25">
      <c r="A459">
        <f t="shared" si="35"/>
        <v>2204</v>
      </c>
      <c r="C459" s="6">
        <v>4.7411210000000006</v>
      </c>
      <c r="D459" s="6">
        <f t="shared" si="36"/>
        <v>4.7143360615657626</v>
      </c>
      <c r="E459" s="6"/>
      <c r="F459" s="13">
        <f t="shared" si="37"/>
        <v>497.45880474812367</v>
      </c>
      <c r="G459" s="10">
        <f t="shared" si="38"/>
        <v>0.99435050520030221</v>
      </c>
      <c r="H459" s="10"/>
      <c r="I459" s="10"/>
      <c r="J459" s="1"/>
    </row>
    <row r="460" spans="1:10" x14ac:dyDescent="0.25">
      <c r="A460">
        <f t="shared" si="35"/>
        <v>2205</v>
      </c>
      <c r="C460" s="6">
        <v>4.7411210000000006</v>
      </c>
      <c r="D460" s="6">
        <f t="shared" si="36"/>
        <v>4.7149601506312813</v>
      </c>
      <c r="E460" s="6"/>
      <c r="F460" s="13">
        <f t="shared" si="37"/>
        <v>497.48496559749242</v>
      </c>
      <c r="G460" s="10">
        <f t="shared" si="38"/>
        <v>0.99448213842913535</v>
      </c>
      <c r="H460" s="10"/>
      <c r="I460" s="10"/>
      <c r="J460" s="1"/>
    </row>
    <row r="461" spans="1:10" x14ac:dyDescent="0.25">
      <c r="A461">
        <f t="shared" si="35"/>
        <v>2206</v>
      </c>
      <c r="C461" s="6">
        <v>4.7411210000000006</v>
      </c>
      <c r="D461" s="6">
        <f t="shared" si="36"/>
        <v>4.7155696984215734</v>
      </c>
      <c r="E461" s="6"/>
      <c r="F461" s="13">
        <f t="shared" si="37"/>
        <v>497.51051689907086</v>
      </c>
      <c r="G461" s="10">
        <f t="shared" si="38"/>
        <v>0.99461070460373668</v>
      </c>
      <c r="H461" s="10"/>
      <c r="I461" s="10"/>
      <c r="J461" s="1"/>
    </row>
    <row r="462" spans="1:10" x14ac:dyDescent="0.25">
      <c r="A462">
        <f t="shared" si="35"/>
        <v>2207</v>
      </c>
      <c r="C462" s="6">
        <v>4.7411210000000006</v>
      </c>
      <c r="D462" s="6">
        <f t="shared" si="36"/>
        <v>4.7161650437483509</v>
      </c>
      <c r="E462" s="6"/>
      <c r="F462" s="13">
        <f t="shared" si="37"/>
        <v>497.53547285532255</v>
      </c>
      <c r="G462" s="10">
        <f t="shared" si="38"/>
        <v>0.99473627518646968</v>
      </c>
      <c r="H462" s="10"/>
      <c r="I462" s="10"/>
      <c r="J462" s="1"/>
    </row>
    <row r="463" spans="1:10" x14ac:dyDescent="0.25">
      <c r="A463">
        <f t="shared" ref="A463:A526" si="39">A462+1</f>
        <v>2208</v>
      </c>
      <c r="C463" s="6">
        <v>4.7411210000000006</v>
      </c>
      <c r="D463" s="6">
        <f t="shared" si="36"/>
        <v>4.7167465175290149</v>
      </c>
      <c r="E463" s="6"/>
      <c r="F463" s="13">
        <f t="shared" si="37"/>
        <v>497.55984733779354</v>
      </c>
      <c r="G463" s="10">
        <f t="shared" si="38"/>
        <v>0.99485891997462506</v>
      </c>
      <c r="H463" s="10"/>
      <c r="I463" s="10"/>
      <c r="J463" s="1"/>
    </row>
    <row r="464" spans="1:10" x14ac:dyDescent="0.25">
      <c r="A464">
        <f t="shared" si="39"/>
        <v>2209</v>
      </c>
      <c r="C464" s="6">
        <v>4.7411210000000006</v>
      </c>
      <c r="D464" s="6">
        <f t="shared" si="36"/>
        <v>4.7173144429705891</v>
      </c>
      <c r="E464" s="6"/>
      <c r="F464" s="13">
        <f t="shared" si="37"/>
        <v>497.58365389482299</v>
      </c>
      <c r="G464" s="10">
        <f t="shared" si="38"/>
        <v>0.99497870713921632</v>
      </c>
      <c r="H464" s="10"/>
      <c r="I464" s="10"/>
      <c r="J464" s="1"/>
    </row>
    <row r="465" spans="1:10" x14ac:dyDescent="0.25">
      <c r="A465">
        <f t="shared" si="39"/>
        <v>2210</v>
      </c>
      <c r="C465" s="6">
        <v>4.7411210000000006</v>
      </c>
      <c r="D465" s="6">
        <f t="shared" si="36"/>
        <v>4.7178691357493756</v>
      </c>
      <c r="E465" s="6"/>
      <c r="F465" s="13">
        <f t="shared" si="37"/>
        <v>497.60690575907364</v>
      </c>
      <c r="G465" s="10">
        <f t="shared" si="38"/>
        <v>0.99509570326287289</v>
      </c>
      <c r="H465" s="10"/>
      <c r="I465" s="10"/>
      <c r="J465" s="1"/>
    </row>
    <row r="466" spans="1:10" x14ac:dyDescent="0.25">
      <c r="A466">
        <f t="shared" si="39"/>
        <v>2211</v>
      </c>
      <c r="C466" s="6">
        <v>4.7411210000000006</v>
      </c>
      <c r="D466" s="6">
        <f t="shared" si="36"/>
        <v>4.718410904186416</v>
      </c>
      <c r="E466" s="6"/>
      <c r="F466" s="13">
        <f t="shared" si="37"/>
        <v>497.62961585488722</v>
      </c>
      <c r="G466" s="10">
        <f t="shared" si="38"/>
        <v>0.99520997337684813</v>
      </c>
      <c r="H466" s="10"/>
      <c r="I466" s="10"/>
      <c r="J466" s="1"/>
    </row>
    <row r="467" spans="1:10" x14ac:dyDescent="0.25">
      <c r="A467">
        <f t="shared" si="39"/>
        <v>2212</v>
      </c>
      <c r="C467" s="6">
        <v>4.7411210000000006</v>
      </c>
      <c r="D467" s="6">
        <f t="shared" si="36"/>
        <v>4.7189400494188716</v>
      </c>
      <c r="E467" s="6"/>
      <c r="F467" s="13">
        <f t="shared" si="37"/>
        <v>497.65179680546839</v>
      </c>
      <c r="G467" s="10">
        <f t="shared" si="38"/>
        <v>0.99532158099716739</v>
      </c>
      <c r="H467" s="10"/>
      <c r="I467" s="10"/>
      <c r="J467" s="1"/>
    </row>
    <row r="468" spans="1:10" x14ac:dyDescent="0.25">
      <c r="A468">
        <f t="shared" si="39"/>
        <v>2213</v>
      </c>
      <c r="C468" s="6">
        <v>4.7411210000000006</v>
      </c>
      <c r="D468" s="6">
        <f t="shared" si="36"/>
        <v>4.7194568655674134</v>
      </c>
      <c r="E468" s="6"/>
      <c r="F468" s="13">
        <f t="shared" si="37"/>
        <v>497.67346093990102</v>
      </c>
      <c r="G468" s="10">
        <f t="shared" si="38"/>
        <v>0.99543058815993368</v>
      </c>
      <c r="H468" s="10"/>
      <c r="I468" s="10"/>
      <c r="J468" s="1"/>
    </row>
    <row r="469" spans="1:10" x14ac:dyDescent="0.25">
      <c r="A469">
        <f t="shared" si="39"/>
        <v>2214</v>
      </c>
      <c r="C469" s="6">
        <v>4.7411210000000006</v>
      </c>
      <c r="D469" s="6">
        <f t="shared" si="36"/>
        <v>4.7199616398996938</v>
      </c>
      <c r="E469" s="6"/>
      <c r="F469" s="13">
        <f t="shared" si="37"/>
        <v>497.69462030000136</v>
      </c>
      <c r="G469" s="10">
        <f t="shared" si="38"/>
        <v>0.9955370554558074</v>
      </c>
      <c r="H469" s="10"/>
      <c r="I469" s="10"/>
      <c r="J469" s="1"/>
    </row>
    <row r="470" spans="1:10" x14ac:dyDescent="0.25">
      <c r="A470">
        <f t="shared" si="39"/>
        <v>2215</v>
      </c>
      <c r="C470" s="6">
        <v>4.7411210000000006</v>
      </c>
      <c r="D470" s="6">
        <f t="shared" si="36"/>
        <v>4.7204546529900311</v>
      </c>
      <c r="E470" s="6"/>
      <c r="F470" s="13">
        <f t="shared" si="37"/>
        <v>497.71528664701134</v>
      </c>
      <c r="G470" s="10">
        <f t="shared" si="38"/>
        <v>0.9956410420636872</v>
      </c>
      <c r="H470" s="10"/>
      <c r="I470" s="10"/>
      <c r="J470" s="1"/>
    </row>
    <row r="471" spans="1:10" x14ac:dyDescent="0.25">
      <c r="A471">
        <f t="shared" si="39"/>
        <v>2216</v>
      </c>
      <c r="C471" s="6">
        <v>4.7411210000000006</v>
      </c>
      <c r="D471" s="6">
        <f t="shared" si="36"/>
        <v>4.7209361788753643</v>
      </c>
      <c r="E471" s="6"/>
      <c r="F471" s="13">
        <f t="shared" si="37"/>
        <v>497.73547146813598</v>
      </c>
      <c r="G471" s="10">
        <f t="shared" si="38"/>
        <v>0.99574260578360341</v>
      </c>
      <c r="H471" s="10"/>
      <c r="I471" s="10"/>
      <c r="J471" s="1"/>
    </row>
    <row r="472" spans="1:10" x14ac:dyDescent="0.25">
      <c r="A472">
        <f t="shared" si="39"/>
        <v>2217</v>
      </c>
      <c r="C472" s="6">
        <v>4.7411210000000006</v>
      </c>
      <c r="D472" s="6">
        <f t="shared" si="36"/>
        <v>4.7214064852075683</v>
      </c>
      <c r="E472" s="6"/>
      <c r="F472" s="13">
        <f t="shared" si="37"/>
        <v>497.75518598292842</v>
      </c>
      <c r="G472" s="10">
        <f t="shared" si="38"/>
        <v>0.99584180306884551</v>
      </c>
      <c r="H472" s="10"/>
      <c r="I472" s="10"/>
      <c r="J472" s="1"/>
    </row>
    <row r="473" spans="1:10" x14ac:dyDescent="0.25">
      <c r="A473">
        <f t="shared" si="39"/>
        <v>2218</v>
      </c>
      <c r="C473" s="6">
        <v>4.7411210000000006</v>
      </c>
      <c r="D473" s="6">
        <f t="shared" si="36"/>
        <v>4.7218658334022319</v>
      </c>
      <c r="E473" s="6"/>
      <c r="F473" s="13">
        <f t="shared" si="37"/>
        <v>497.77444114952624</v>
      </c>
      <c r="G473" s="10">
        <f t="shared" si="38"/>
        <v>0.9959386890573414</v>
      </c>
      <c r="H473" s="10"/>
      <c r="I473" s="10"/>
      <c r="J473" s="1"/>
    </row>
    <row r="474" spans="1:10" x14ac:dyDescent="0.25">
      <c r="A474">
        <f t="shared" si="39"/>
        <v>2219</v>
      </c>
      <c r="C474" s="6">
        <v>4.7411210000000006</v>
      </c>
      <c r="D474" s="6">
        <f t="shared" si="36"/>
        <v>4.7223144787839608</v>
      </c>
      <c r="E474" s="6"/>
      <c r="F474" s="13">
        <f t="shared" si="37"/>
        <v>497.79324767074229</v>
      </c>
      <c r="G474" s="10">
        <f t="shared" si="38"/>
        <v>0.99603331760230551</v>
      </c>
      <c r="H474" s="10"/>
      <c r="I474" s="10"/>
      <c r="J474" s="1"/>
    </row>
    <row r="475" spans="1:10" x14ac:dyDescent="0.25">
      <c r="A475">
        <f t="shared" si="39"/>
        <v>2220</v>
      </c>
      <c r="C475" s="6">
        <v>4.7411210000000006</v>
      </c>
      <c r="D475" s="6">
        <f t="shared" si="36"/>
        <v>4.722752670728295</v>
      </c>
      <c r="E475" s="6"/>
      <c r="F475" s="13">
        <f t="shared" si="37"/>
        <v>497.811616000014</v>
      </c>
      <c r="G475" s="10">
        <f t="shared" si="38"/>
        <v>0.99612574130217191</v>
      </c>
      <c r="H475" s="10"/>
      <c r="I475" s="10"/>
      <c r="J475" s="1"/>
    </row>
    <row r="476" spans="1:10" x14ac:dyDescent="0.25">
      <c r="A476">
        <f t="shared" si="39"/>
        <v>2221</v>
      </c>
      <c r="C476" s="6">
        <v>4.7411210000000006</v>
      </c>
      <c r="D476" s="6">
        <f t="shared" si="36"/>
        <v>4.723180652800326</v>
      </c>
      <c r="E476" s="6"/>
      <c r="F476" s="13">
        <f t="shared" si="37"/>
        <v>497.82955634721367</v>
      </c>
      <c r="G476" s="10">
        <f t="shared" si="38"/>
        <v>0.9962160115298313</v>
      </c>
      <c r="H476" s="10"/>
      <c r="I476" s="10"/>
      <c r="J476" s="1"/>
    </row>
    <row r="477" spans="1:10" x14ac:dyDescent="0.25">
      <c r="A477">
        <f t="shared" si="39"/>
        <v>2222</v>
      </c>
      <c r="C477" s="6">
        <v>4.7411210000000006</v>
      </c>
      <c r="D477" s="6">
        <f t="shared" si="36"/>
        <v>4.7235986628900779</v>
      </c>
      <c r="E477" s="6"/>
      <c r="F477" s="13">
        <f t="shared" si="37"/>
        <v>497.84707868432361</v>
      </c>
      <c r="G477" s="10">
        <f t="shared" si="38"/>
        <v>0.99630417846118613</v>
      </c>
      <c r="H477" s="10"/>
      <c r="I477" s="10"/>
      <c r="J477" s="1"/>
    </row>
    <row r="478" spans="1:10" x14ac:dyDescent="0.25">
      <c r="A478">
        <f t="shared" si="39"/>
        <v>2223</v>
      </c>
      <c r="C478" s="6">
        <v>4.7411210000000006</v>
      </c>
      <c r="D478" s="6">
        <f t="shared" si="36"/>
        <v>4.7240069333447394</v>
      </c>
      <c r="E478" s="6"/>
      <c r="F478" s="13">
        <f t="shared" si="37"/>
        <v>497.86419275097887</v>
      </c>
      <c r="G478" s="10">
        <f t="shared" si="38"/>
        <v>0.99639029110304056</v>
      </c>
      <c r="H478" s="10"/>
      <c r="I478" s="10"/>
      <c r="J478" s="1"/>
    </row>
    <row r="479" spans="1:10" x14ac:dyDescent="0.25">
      <c r="A479">
        <f t="shared" si="39"/>
        <v>2224</v>
      </c>
      <c r="C479" s="6">
        <v>4.7411210000000006</v>
      </c>
      <c r="D479" s="6">
        <f t="shared" si="36"/>
        <v>4.7244056910978074</v>
      </c>
      <c r="E479" s="6"/>
      <c r="F479" s="13">
        <f t="shared" si="37"/>
        <v>497.88090805988111</v>
      </c>
      <c r="G479" s="10">
        <f t="shared" si="38"/>
        <v>0.99647439732033982</v>
      </c>
      <c r="H479" s="10"/>
      <c r="I479" s="10"/>
      <c r="J479" s="1"/>
    </row>
    <row r="480" spans="1:10" x14ac:dyDescent="0.25">
      <c r="A480">
        <f t="shared" si="39"/>
        <v>2225</v>
      </c>
      <c r="C480" s="6">
        <v>4.7411210000000006</v>
      </c>
      <c r="D480" s="6">
        <f t="shared" si="36"/>
        <v>4.7247951577952296</v>
      </c>
      <c r="E480" s="6"/>
      <c r="F480" s="13">
        <f t="shared" si="37"/>
        <v>497.89723390208587</v>
      </c>
      <c r="G480" s="10">
        <f t="shared" si="38"/>
        <v>0.99655654386277615</v>
      </c>
      <c r="H480" s="10"/>
      <c r="I480" s="10"/>
      <c r="J480" s="1"/>
    </row>
    <row r="481" spans="1:10" x14ac:dyDescent="0.25">
      <c r="A481">
        <f t="shared" si="39"/>
        <v>2226</v>
      </c>
      <c r="C481" s="6">
        <v>4.7411210000000006</v>
      </c>
      <c r="D481" s="6">
        <f t="shared" si="36"/>
        <v>4.7251755499186006</v>
      </c>
      <c r="E481" s="6"/>
      <c r="F481" s="13">
        <f t="shared" si="37"/>
        <v>497.91317935216728</v>
      </c>
      <c r="G481" s="10">
        <f t="shared" si="38"/>
        <v>0.99663677639077342</v>
      </c>
      <c r="H481" s="10"/>
      <c r="I481" s="10"/>
      <c r="J481" s="1"/>
    </row>
    <row r="482" spans="1:10" x14ac:dyDescent="0.25">
      <c r="A482">
        <f t="shared" si="39"/>
        <v>2227</v>
      </c>
      <c r="C482" s="6">
        <v>4.7411210000000006</v>
      </c>
      <c r="D482" s="6">
        <f t="shared" si="36"/>
        <v>4.725547078905497</v>
      </c>
      <c r="E482" s="6"/>
      <c r="F482" s="13">
        <f t="shared" si="37"/>
        <v>497.9287532732618</v>
      </c>
      <c r="G482" s="10">
        <f t="shared" si="38"/>
        <v>0.99671513950086832</v>
      </c>
      <c r="H482" s="10"/>
      <c r="I482" s="10"/>
      <c r="J482" s="1"/>
    </row>
    <row r="483" spans="1:10" x14ac:dyDescent="0.25">
      <c r="A483">
        <f t="shared" si="39"/>
        <v>2228</v>
      </c>
      <c r="C483" s="6">
        <v>4.7411210000000006</v>
      </c>
      <c r="D483" s="6">
        <f t="shared" si="36"/>
        <v>4.725909951267</v>
      </c>
      <c r="E483" s="6"/>
      <c r="F483" s="13">
        <f t="shared" si="37"/>
        <v>497.94396432199483</v>
      </c>
      <c r="G483" s="10">
        <f t="shared" si="38"/>
        <v>0.99679167675049829</v>
      </c>
      <c r="H483" s="10"/>
      <c r="I483" s="10"/>
      <c r="J483" s="1"/>
    </row>
    <row r="484" spans="1:10" x14ac:dyDescent="0.25">
      <c r="A484">
        <f t="shared" si="39"/>
        <v>2229</v>
      </c>
      <c r="C484" s="6">
        <v>4.7411210000000006</v>
      </c>
      <c r="D484" s="6">
        <f t="shared" si="36"/>
        <v>4.7262643687024788</v>
      </c>
      <c r="E484" s="6"/>
      <c r="F484" s="13">
        <f t="shared" si="37"/>
        <v>497.95882095329239</v>
      </c>
      <c r="G484" s="10">
        <f t="shared" si="38"/>
        <v>0.9968664306822117</v>
      </c>
      <c r="H484" s="10"/>
      <c r="I484" s="10"/>
      <c r="J484" s="1"/>
    </row>
    <row r="485" spans="1:10" x14ac:dyDescent="0.25">
      <c r="A485">
        <f t="shared" si="39"/>
        <v>2230</v>
      </c>
      <c r="C485" s="6">
        <v>4.7411210000000006</v>
      </c>
      <c r="D485" s="6">
        <f t="shared" si="36"/>
        <v>4.7266105282117126</v>
      </c>
      <c r="E485" s="6"/>
      <c r="F485" s="13">
        <f t="shared" si="37"/>
        <v>497.97333142508069</v>
      </c>
      <c r="G485" s="10">
        <f t="shared" si="38"/>
        <v>0.9969394428473165</v>
      </c>
      <c r="H485" s="10"/>
      <c r="I485" s="10"/>
      <c r="J485" s="1"/>
    </row>
    <row r="486" spans="1:10" x14ac:dyDescent="0.25">
      <c r="A486">
        <f t="shared" si="39"/>
        <v>2231</v>
      </c>
      <c r="C486" s="6">
        <v>4.7411210000000006</v>
      </c>
      <c r="D486" s="6">
        <f t="shared" si="36"/>
        <v>4.7269486222043797</v>
      </c>
      <c r="E486" s="6"/>
      <c r="F486" s="13">
        <f t="shared" si="37"/>
        <v>497.98750380287635</v>
      </c>
      <c r="G486" s="10">
        <f t="shared" si="38"/>
        <v>0.99701075382897397</v>
      </c>
      <c r="H486" s="10"/>
      <c r="I486" s="10"/>
      <c r="J486" s="1"/>
    </row>
    <row r="487" spans="1:10" x14ac:dyDescent="0.25">
      <c r="A487">
        <f t="shared" si="39"/>
        <v>2232</v>
      </c>
      <c r="C487" s="6">
        <v>4.7411210000000006</v>
      </c>
      <c r="D487" s="6">
        <f t="shared" si="36"/>
        <v>4.7272788386070186</v>
      </c>
      <c r="E487" s="6"/>
      <c r="F487" s="13">
        <f t="shared" si="37"/>
        <v>498.00134596426938</v>
      </c>
      <c r="G487" s="10">
        <f t="shared" si="38"/>
        <v>0.99708040326475911</v>
      </c>
      <c r="H487" s="10"/>
      <c r="I487" s="10"/>
      <c r="J487" s="1"/>
    </row>
    <row r="488" spans="1:10" x14ac:dyDescent="0.25">
      <c r="A488">
        <f t="shared" si="39"/>
        <v>2233</v>
      </c>
      <c r="C488" s="6">
        <v>4.7411210000000006</v>
      </c>
      <c r="D488" s="6">
        <f t="shared" si="36"/>
        <v>4.7276013609674763</v>
      </c>
      <c r="E488" s="6"/>
      <c r="F488" s="13">
        <f t="shared" si="37"/>
        <v>498.01486560330193</v>
      </c>
      <c r="G488" s="10">
        <f t="shared" si="38"/>
        <v>0.99714842986869046</v>
      </c>
      <c r="H488" s="10"/>
      <c r="I488" s="10"/>
      <c r="J488" s="1"/>
    </row>
    <row r="489" spans="1:10" x14ac:dyDescent="0.25">
      <c r="A489">
        <f t="shared" si="39"/>
        <v>2234</v>
      </c>
      <c r="C489" s="6">
        <v>4.7411210000000006</v>
      </c>
      <c r="D489" s="6">
        <f t="shared" si="36"/>
        <v>4.7279163685569348</v>
      </c>
      <c r="E489" s="6"/>
      <c r="F489" s="13">
        <f t="shared" si="37"/>
        <v>498.02807023474503</v>
      </c>
      <c r="G489" s="10">
        <f t="shared" si="38"/>
        <v>0.99721487145275012</v>
      </c>
      <c r="H489" s="10"/>
      <c r="I489" s="10"/>
      <c r="J489" s="1"/>
    </row>
    <row r="490" spans="1:10" x14ac:dyDescent="0.25">
      <c r="A490">
        <f t="shared" si="39"/>
        <v>2235</v>
      </c>
      <c r="C490" s="6">
        <v>4.7411210000000006</v>
      </c>
      <c r="D490" s="6">
        <f t="shared" si="36"/>
        <v>4.7282240364695589</v>
      </c>
      <c r="E490" s="6"/>
      <c r="F490" s="13">
        <f t="shared" si="37"/>
        <v>498.0409671982755</v>
      </c>
      <c r="G490" s="10">
        <f t="shared" si="38"/>
        <v>0.99727976494790116</v>
      </c>
      <c r="H490" s="10"/>
      <c r="I490" s="10"/>
      <c r="J490" s="1"/>
    </row>
    <row r="491" spans="1:10" x14ac:dyDescent="0.25">
      <c r="A491">
        <f t="shared" si="39"/>
        <v>2236</v>
      </c>
      <c r="C491" s="6">
        <v>4.7411210000000006</v>
      </c>
      <c r="D491" s="6">
        <f t="shared" si="36"/>
        <v>4.7285245357198189</v>
      </c>
      <c r="E491" s="6"/>
      <c r="F491" s="13">
        <f t="shared" si="37"/>
        <v>498.05356366255569</v>
      </c>
      <c r="G491" s="10">
        <f t="shared" si="38"/>
        <v>0.9973431464246153</v>
      </c>
      <c r="H491" s="10"/>
      <c r="I491" s="10"/>
      <c r="J491" s="1"/>
    </row>
    <row r="492" spans="1:10" x14ac:dyDescent="0.25">
      <c r="A492">
        <f t="shared" si="39"/>
        <v>2237</v>
      </c>
      <c r="C492" s="6">
        <v>4.7411210000000006</v>
      </c>
      <c r="D492" s="6">
        <f t="shared" si="36"/>
        <v>4.7288180333375474</v>
      </c>
      <c r="E492" s="6"/>
      <c r="F492" s="13">
        <f t="shared" si="37"/>
        <v>498.06586662921814</v>
      </c>
      <c r="G492" s="10">
        <f t="shared" si="38"/>
        <v>0.99740505111292177</v>
      </c>
      <c r="H492" s="10"/>
      <c r="I492" s="10"/>
      <c r="J492" s="1"/>
    </row>
    <row r="493" spans="1:10" x14ac:dyDescent="0.25">
      <c r="A493">
        <f t="shared" si="39"/>
        <v>2238</v>
      </c>
      <c r="C493" s="6">
        <v>4.7411210000000006</v>
      </c>
      <c r="D493" s="6">
        <f t="shared" si="36"/>
        <v>4.7291046924607825</v>
      </c>
      <c r="E493" s="6"/>
      <c r="F493" s="13">
        <f t="shared" si="37"/>
        <v>498.07788293675736</v>
      </c>
      <c r="G493" s="10">
        <f t="shared" si="38"/>
        <v>0.99746551342199063</v>
      </c>
      <c r="H493" s="10"/>
      <c r="I493" s="10"/>
      <c r="J493" s="1"/>
    </row>
    <row r="494" spans="1:10" x14ac:dyDescent="0.25">
      <c r="A494">
        <f t="shared" si="39"/>
        <v>2239</v>
      </c>
      <c r="C494" s="6">
        <v>4.7411210000000006</v>
      </c>
      <c r="D494" s="6">
        <f t="shared" si="36"/>
        <v>4.7293846724264466</v>
      </c>
      <c r="E494" s="6"/>
      <c r="F494" s="13">
        <f t="shared" si="37"/>
        <v>498.08961926433096</v>
      </c>
      <c r="G494" s="10">
        <f t="shared" si="38"/>
        <v>0.9975245669592584</v>
      </c>
      <c r="H494" s="10"/>
      <c r="I494" s="10"/>
      <c r="J494" s="1"/>
    </row>
    <row r="495" spans="1:10" x14ac:dyDescent="0.25">
      <c r="A495">
        <f t="shared" si="39"/>
        <v>2240</v>
      </c>
      <c r="C495" s="6">
        <v>4.7411210000000006</v>
      </c>
      <c r="D495" s="6">
        <f t="shared" si="36"/>
        <v>4.7296581288589108</v>
      </c>
      <c r="E495" s="6"/>
      <c r="F495" s="13">
        <f t="shared" si="37"/>
        <v>498.1010821354721</v>
      </c>
      <c r="G495" s="10">
        <f t="shared" si="38"/>
        <v>0.99758224454910771</v>
      </c>
      <c r="H495" s="10"/>
      <c r="I495" s="10"/>
      <c r="J495" s="1"/>
    </row>
    <row r="496" spans="1:10" x14ac:dyDescent="0.25">
      <c r="A496">
        <f t="shared" si="39"/>
        <v>2241</v>
      </c>
      <c r="C496" s="6">
        <v>4.7411210000000006</v>
      </c>
      <c r="D496" s="6">
        <f t="shared" si="36"/>
        <v>4.7299252137564993</v>
      </c>
      <c r="E496" s="6"/>
      <c r="F496" s="13">
        <f t="shared" si="37"/>
        <v>498.11227792171564</v>
      </c>
      <c r="G496" s="10">
        <f t="shared" si="38"/>
        <v>0.99763857825111379</v>
      </c>
      <c r="H496" s="10"/>
      <c r="I496" s="10"/>
      <c r="J496" s="1"/>
    </row>
    <row r="497" spans="1:10" x14ac:dyDescent="0.25">
      <c r="A497">
        <f t="shared" si="39"/>
        <v>2242</v>
      </c>
      <c r="C497" s="6">
        <v>4.7411210000000006</v>
      </c>
      <c r="D497" s="6">
        <f t="shared" si="36"/>
        <v>4.7301860755759746</v>
      </c>
      <c r="E497" s="6"/>
      <c r="F497" s="13">
        <f t="shared" si="37"/>
        <v>498.12321284613967</v>
      </c>
      <c r="G497" s="10">
        <f t="shared" si="38"/>
        <v>0.99769359937786317</v>
      </c>
      <c r="H497" s="10"/>
      <c r="I497" s="10"/>
      <c r="J497" s="1"/>
    </row>
    <row r="498" spans="1:10" x14ac:dyDescent="0.25">
      <c r="A498">
        <f t="shared" si="39"/>
        <v>2243</v>
      </c>
      <c r="C498" s="6">
        <v>4.7411210000000006</v>
      </c>
      <c r="D498" s="6">
        <f t="shared" si="36"/>
        <v>4.7304408593150535</v>
      </c>
      <c r="E498" s="6"/>
      <c r="F498" s="13">
        <f t="shared" si="37"/>
        <v>498.13389298682461</v>
      </c>
      <c r="G498" s="10">
        <f t="shared" si="38"/>
        <v>0.99774733851235875</v>
      </c>
      <c r="H498" s="10"/>
      <c r="I498" s="10"/>
      <c r="J498" s="1"/>
    </row>
    <row r="499" spans="1:10" x14ac:dyDescent="0.25">
      <c r="A499">
        <f t="shared" si="39"/>
        <v>2244</v>
      </c>
      <c r="C499" s="6">
        <v>4.7411210000000006</v>
      </c>
      <c r="D499" s="6">
        <f t="shared" si="36"/>
        <v>4.7306897065930134</v>
      </c>
      <c r="E499" s="6"/>
      <c r="F499" s="13">
        <f t="shared" si="37"/>
        <v>498.14432428023161</v>
      </c>
      <c r="G499" s="10">
        <f t="shared" si="38"/>
        <v>0.99779982552502089</v>
      </c>
      <c r="H499" s="10"/>
      <c r="I499" s="10"/>
      <c r="J499" s="1"/>
    </row>
    <row r="500" spans="1:10" x14ac:dyDescent="0.25">
      <c r="A500">
        <f t="shared" si="39"/>
        <v>2245</v>
      </c>
      <c r="C500" s="6">
        <v>4.7411210000000006</v>
      </c>
      <c r="D500" s="6">
        <f t="shared" si="36"/>
        <v>4.7309327557293965</v>
      </c>
      <c r="E500" s="6"/>
      <c r="F500" s="13">
        <f t="shared" si="37"/>
        <v>498.15451252450225</v>
      </c>
      <c r="G500" s="10">
        <f t="shared" si="38"/>
        <v>0.99785108959028801</v>
      </c>
      <c r="H500" s="10"/>
      <c r="I500" s="10"/>
      <c r="J500" s="1"/>
    </row>
    <row r="501" spans="1:10" x14ac:dyDescent="0.25">
      <c r="A501">
        <f t="shared" si="39"/>
        <v>2246</v>
      </c>
      <c r="C501" s="6">
        <v>4.7411210000000006</v>
      </c>
      <c r="D501" s="6">
        <f t="shared" si="36"/>
        <v>4.7311701418209022</v>
      </c>
      <c r="E501" s="6"/>
      <c r="F501" s="13">
        <f t="shared" si="37"/>
        <v>498.16446338268139</v>
      </c>
      <c r="G501" s="10">
        <f t="shared" si="38"/>
        <v>0.9979011592028344</v>
      </c>
      <c r="H501" s="10"/>
      <c r="I501" s="10"/>
      <c r="J501" s="1"/>
    </row>
    <row r="502" spans="1:10" x14ac:dyDescent="0.25">
      <c r="A502">
        <f t="shared" si="39"/>
        <v>2247</v>
      </c>
      <c r="C502" s="6">
        <v>4.7411210000000006</v>
      </c>
      <c r="D502" s="6">
        <f t="shared" si="36"/>
        <v>4.7314019968164764</v>
      </c>
      <c r="E502" s="6"/>
      <c r="F502" s="13">
        <f t="shared" si="37"/>
        <v>498.17418238586492</v>
      </c>
      <c r="G502" s="10">
        <f t="shared" si="38"/>
        <v>0.99795006219340865</v>
      </c>
      <c r="H502" s="10"/>
      <c r="I502" s="10"/>
      <c r="J502" s="1"/>
    </row>
    <row r="503" spans="1:10" x14ac:dyDescent="0.25">
      <c r="A503">
        <f t="shared" si="39"/>
        <v>2248</v>
      </c>
      <c r="C503" s="6">
        <v>4.7411210000000006</v>
      </c>
      <c r="D503" s="6">
        <f t="shared" si="36"/>
        <v>4.7316284495906524</v>
      </c>
      <c r="E503" s="6"/>
      <c r="F503" s="13">
        <f t="shared" si="37"/>
        <v>498.18367493627431</v>
      </c>
      <c r="G503" s="10">
        <f t="shared" si="38"/>
        <v>0.99799782574430218</v>
      </c>
      <c r="H503" s="10"/>
      <c r="I503" s="10"/>
      <c r="J503" s="1"/>
    </row>
    <row r="504" spans="1:10" x14ac:dyDescent="0.25">
      <c r="A504">
        <f t="shared" si="39"/>
        <v>2249</v>
      </c>
      <c r="C504" s="6">
        <v>4.7411210000000006</v>
      </c>
      <c r="D504" s="6">
        <f t="shared" si="36"/>
        <v>4.7318496260151912</v>
      </c>
      <c r="E504" s="6"/>
      <c r="F504" s="13">
        <f t="shared" si="37"/>
        <v>498.19294631025912</v>
      </c>
      <c r="G504" s="10">
        <f t="shared" si="38"/>
        <v>0.99804447640446015</v>
      </c>
      <c r="H504" s="10"/>
      <c r="I504" s="10"/>
      <c r="J504" s="1"/>
    </row>
    <row r="505" spans="1:10" x14ac:dyDescent="0.25">
      <c r="A505">
        <f t="shared" si="39"/>
        <v>2250</v>
      </c>
      <c r="C505" s="6">
        <v>4.7411210000000006</v>
      </c>
      <c r="D505" s="6">
        <f t="shared" si="36"/>
        <v>4.7320656490290371</v>
      </c>
      <c r="E505" s="6"/>
      <c r="F505" s="13">
        <f t="shared" si="37"/>
        <v>498.2020016612301</v>
      </c>
      <c r="G505" s="10">
        <f t="shared" si="38"/>
        <v>0.99809004010423619</v>
      </c>
      <c r="H505" s="10"/>
      <c r="I505" s="10"/>
      <c r="J505" s="1"/>
    </row>
    <row r="506" spans="1:10" x14ac:dyDescent="0.25">
      <c r="A506">
        <f t="shared" si="39"/>
        <v>2251</v>
      </c>
      <c r="C506" s="6">
        <v>4.7411210000000006</v>
      </c>
      <c r="D506" s="6">
        <f t="shared" si="36"/>
        <v>4.7322766387066606</v>
      </c>
      <c r="E506" s="6"/>
      <c r="F506" s="13">
        <f t="shared" si="37"/>
        <v>498.21084602252347</v>
      </c>
      <c r="G506" s="10">
        <f t="shared" si="38"/>
        <v>0.99813454216980757</v>
      </c>
      <c r="H506" s="10"/>
      <c r="I506" s="10"/>
      <c r="J506" s="1"/>
    </row>
    <row r="507" spans="1:10" x14ac:dyDescent="0.25">
      <c r="A507">
        <f t="shared" si="39"/>
        <v>2252</v>
      </c>
      <c r="C507" s="6">
        <v>4.7411210000000006</v>
      </c>
      <c r="D507" s="6">
        <f t="shared" si="36"/>
        <v>4.7324827123247966</v>
      </c>
      <c r="E507" s="6"/>
      <c r="F507" s="13">
        <f t="shared" si="37"/>
        <v>498.21948431019871</v>
      </c>
      <c r="G507" s="10">
        <f t="shared" si="38"/>
        <v>0.99817800733725126</v>
      </c>
      <c r="H507" s="10"/>
      <c r="I507" s="10"/>
      <c r="J507" s="1"/>
    </row>
    <row r="508" spans="1:10" x14ac:dyDescent="0.25">
      <c r="A508">
        <f t="shared" si="39"/>
        <v>2253</v>
      </c>
      <c r="C508" s="6">
        <v>4.7411210000000006</v>
      </c>
      <c r="D508" s="6">
        <f t="shared" si="36"/>
        <v>4.7326839844276298</v>
      </c>
      <c r="E508" s="6"/>
      <c r="F508" s="13">
        <f t="shared" si="37"/>
        <v>498.22792132577109</v>
      </c>
      <c r="G508" s="10">
        <f t="shared" si="38"/>
        <v>0.99822045976629348</v>
      </c>
      <c r="H508" s="10"/>
      <c r="I508" s="10"/>
      <c r="J508" s="1"/>
    </row>
    <row r="509" spans="1:10" x14ac:dyDescent="0.25">
      <c r="A509">
        <f t="shared" si="39"/>
        <v>2254</v>
      </c>
      <c r="C509" s="6">
        <v>4.7411210000000006</v>
      </c>
      <c r="D509" s="6">
        <f t="shared" si="36"/>
        <v>4.7328805668904659</v>
      </c>
      <c r="E509" s="6"/>
      <c r="F509" s="13">
        <f t="shared" si="37"/>
        <v>498.23616175888066</v>
      </c>
      <c r="G509" s="10">
        <f t="shared" si="38"/>
        <v>0.99826192305373884</v>
      </c>
      <c r="H509" s="10"/>
      <c r="I509" s="10"/>
      <c r="J509" s="1"/>
    </row>
    <row r="510" spans="1:10" x14ac:dyDescent="0.25">
      <c r="A510">
        <f t="shared" si="39"/>
        <v>2255</v>
      </c>
      <c r="C510" s="6">
        <v>4.7411210000000006</v>
      </c>
      <c r="D510" s="6">
        <f t="shared" si="36"/>
        <v>4.7330725689819193</v>
      </c>
      <c r="E510" s="6"/>
      <c r="F510" s="13">
        <f t="shared" si="37"/>
        <v>498.24421018989875</v>
      </c>
      <c r="G510" s="10">
        <f t="shared" si="38"/>
        <v>0.998302420246587</v>
      </c>
      <c r="H510" s="10"/>
      <c r="I510" s="10"/>
      <c r="J510" s="1"/>
    </row>
    <row r="511" spans="1:10" x14ac:dyDescent="0.25">
      <c r="A511">
        <f t="shared" si="39"/>
        <v>2256</v>
      </c>
      <c r="C511" s="6">
        <v>4.7411210000000006</v>
      </c>
      <c r="D511" s="6">
        <f t="shared" si="36"/>
        <v>4.7332600974246404</v>
      </c>
      <c r="E511" s="6"/>
      <c r="F511" s="13">
        <f t="shared" si="37"/>
        <v>498.25207109247413</v>
      </c>
      <c r="G511" s="10">
        <f t="shared" si="38"/>
        <v>0.99834197385484147</v>
      </c>
      <c r="H511" s="10"/>
      <c r="I511" s="10"/>
      <c r="J511" s="1"/>
    </row>
    <row r="512" spans="1:10" x14ac:dyDescent="0.25">
      <c r="A512">
        <f t="shared" si="39"/>
        <v>2257</v>
      </c>
      <c r="C512" s="6">
        <v>4.7411210000000006</v>
      </c>
      <c r="D512" s="6">
        <f t="shared" si="36"/>
        <v>4.7334432564546471</v>
      </c>
      <c r="E512" s="6"/>
      <c r="F512" s="13">
        <f t="shared" si="37"/>
        <v>498.25974883601953</v>
      </c>
      <c r="G512" s="10">
        <f t="shared" si="38"/>
        <v>0.99838060586402388</v>
      </c>
      <c r="H512" s="10"/>
      <c r="I512" s="10"/>
      <c r="J512" s="1"/>
    </row>
    <row r="513" spans="1:10" x14ac:dyDescent="0.25">
      <c r="A513">
        <f t="shared" si="39"/>
        <v>2258</v>
      </c>
      <c r="C513" s="6">
        <v>4.7411210000000006</v>
      </c>
      <c r="D513" s="6">
        <f t="shared" si="36"/>
        <v>4.7336221478792551</v>
      </c>
      <c r="E513" s="6"/>
      <c r="F513" s="13">
        <f t="shared" si="37"/>
        <v>498.26724768814029</v>
      </c>
      <c r="G513" s="10">
        <f t="shared" si="38"/>
        <v>0.9984183377473923</v>
      </c>
      <c r="H513" s="10"/>
      <c r="I513" s="10"/>
      <c r="J513" s="1"/>
    </row>
    <row r="514" spans="1:10" x14ac:dyDescent="0.25">
      <c r="A514">
        <f t="shared" si="39"/>
        <v>2259</v>
      </c>
      <c r="C514" s="6">
        <v>4.7411210000000006</v>
      </c>
      <c r="D514" s="6">
        <f t="shared" si="36"/>
        <v>4.7337968711336682</v>
      </c>
      <c r="E514" s="6"/>
      <c r="F514" s="13">
        <f t="shared" si="37"/>
        <v>498.27457181700663</v>
      </c>
      <c r="G514" s="10">
        <f t="shared" si="38"/>
        <v>0.99845519047787801</v>
      </c>
      <c r="H514" s="10"/>
      <c r="I514" s="10"/>
      <c r="J514" s="1"/>
    </row>
    <row r="515" spans="1:10" x14ac:dyDescent="0.25">
      <c r="A515">
        <f t="shared" si="39"/>
        <v>2260</v>
      </c>
      <c r="C515" s="6">
        <v>4.7411210000000006</v>
      </c>
      <c r="D515" s="6">
        <f t="shared" si="36"/>
        <v>4.7339675233362541</v>
      </c>
      <c r="E515" s="6"/>
      <c r="F515" s="13">
        <f t="shared" si="37"/>
        <v>498.28172529367038</v>
      </c>
      <c r="G515" s="10">
        <f t="shared" si="38"/>
        <v>0.99849118453974361</v>
      </c>
      <c r="H515" s="10"/>
      <c r="I515" s="10"/>
      <c r="J515" s="1"/>
    </row>
    <row r="516" spans="1:10" x14ac:dyDescent="0.25">
      <c r="A516">
        <f t="shared" si="39"/>
        <v>2261</v>
      </c>
      <c r="C516" s="6">
        <v>4.7411210000000006</v>
      </c>
      <c r="D516" s="6">
        <f t="shared" si="36"/>
        <v>4.7341341993425194</v>
      </c>
      <c r="E516" s="6"/>
      <c r="F516" s="13">
        <f t="shared" si="37"/>
        <v>498.28871209432788</v>
      </c>
      <c r="G516" s="10">
        <f t="shared" si="38"/>
        <v>0.99852633993996753</v>
      </c>
      <c r="H516" s="10"/>
      <c r="I516" s="10"/>
      <c r="J516" s="1"/>
    </row>
    <row r="517" spans="1:10" x14ac:dyDescent="0.25">
      <c r="A517">
        <f t="shared" si="39"/>
        <v>2262</v>
      </c>
      <c r="C517" s="6">
        <v>4.7411210000000006</v>
      </c>
      <c r="D517" s="6">
        <f t="shared" si="36"/>
        <v>4.734296991797839</v>
      </c>
      <c r="E517" s="6"/>
      <c r="F517" s="13">
        <f t="shared" si="37"/>
        <v>498.29553610253004</v>
      </c>
      <c r="G517" s="10">
        <f t="shared" si="38"/>
        <v>0.99856067621936639</v>
      </c>
      <c r="H517" s="10"/>
      <c r="I517" s="10"/>
      <c r="J517" s="1"/>
    </row>
    <row r="518" spans="1:10" x14ac:dyDescent="0.25">
      <c r="A518">
        <f t="shared" si="39"/>
        <v>2263</v>
      </c>
      <c r="C518" s="6">
        <v>4.7411210000000006</v>
      </c>
      <c r="D518" s="6">
        <f t="shared" ref="D518:D581" si="40">(F517-$F$4)*$F$3</f>
        <v>4.7344559911889492</v>
      </c>
      <c r="E518" s="6"/>
      <c r="F518" s="13">
        <f t="shared" ref="F518:F581" si="41">F517+C518-D518+$E$4*E518</f>
        <v>498.30220111134111</v>
      </c>
      <c r="G518" s="10">
        <f t="shared" ref="G518:G581" si="42">D518/C518</f>
        <v>0.99859421246345503</v>
      </c>
      <c r="H518" s="10"/>
      <c r="I518" s="10"/>
      <c r="J518" s="1"/>
    </row>
    <row r="519" spans="1:10" x14ac:dyDescent="0.25">
      <c r="A519">
        <f t="shared" si="39"/>
        <v>2264</v>
      </c>
      <c r="C519" s="6">
        <v>4.7411210000000006</v>
      </c>
      <c r="D519" s="6">
        <f t="shared" si="40"/>
        <v>4.7346112858942471</v>
      </c>
      <c r="E519" s="6"/>
      <c r="F519" s="13">
        <f t="shared" si="41"/>
        <v>498.30871082544689</v>
      </c>
      <c r="G519" s="10">
        <f t="shared" si="42"/>
        <v>0.99862696731305667</v>
      </c>
      <c r="H519" s="10"/>
      <c r="I519" s="10"/>
      <c r="J519" s="1"/>
    </row>
    <row r="520" spans="1:10" x14ac:dyDescent="0.25">
      <c r="A520">
        <f t="shared" si="39"/>
        <v>2265</v>
      </c>
      <c r="C520" s="6">
        <v>4.7411210000000006</v>
      </c>
      <c r="D520" s="6">
        <f t="shared" si="40"/>
        <v>4.7347629622329119</v>
      </c>
      <c r="E520" s="6"/>
      <c r="F520" s="13">
        <f t="shared" si="41"/>
        <v>498.31506886321398</v>
      </c>
      <c r="G520" s="10">
        <f t="shared" si="42"/>
        <v>0.99865895897466261</v>
      </c>
      <c r="H520" s="10"/>
      <c r="I520" s="10"/>
      <c r="J520" s="1"/>
    </row>
    <row r="521" spans="1:10" x14ac:dyDescent="0.25">
      <c r="A521">
        <f t="shared" si="39"/>
        <v>2266</v>
      </c>
      <c r="C521" s="6">
        <v>4.7411210000000006</v>
      </c>
      <c r="D521" s="6">
        <f t="shared" si="40"/>
        <v>4.7349111045128858</v>
      </c>
      <c r="E521" s="6"/>
      <c r="F521" s="13">
        <f t="shared" si="41"/>
        <v>498.32127875870111</v>
      </c>
      <c r="G521" s="10">
        <f t="shared" si="42"/>
        <v>0.99869020523055307</v>
      </c>
      <c r="H521" s="10"/>
      <c r="I521" s="10"/>
      <c r="J521" s="1"/>
    </row>
    <row r="522" spans="1:10" x14ac:dyDescent="0.25">
      <c r="A522">
        <f t="shared" si="39"/>
        <v>2267</v>
      </c>
      <c r="C522" s="6">
        <v>4.7411210000000006</v>
      </c>
      <c r="D522" s="6">
        <f t="shared" si="40"/>
        <v>4.7350557950777352</v>
      </c>
      <c r="E522" s="6"/>
      <c r="F522" s="13">
        <f t="shared" si="41"/>
        <v>498.32734396362338</v>
      </c>
      <c r="G522" s="10">
        <f t="shared" si="42"/>
        <v>0.99872072344868112</v>
      </c>
      <c r="H522" s="10"/>
      <c r="I522" s="10"/>
      <c r="J522" s="1"/>
    </row>
    <row r="523" spans="1:10" x14ac:dyDescent="0.25">
      <c r="A523">
        <f t="shared" si="39"/>
        <v>2268</v>
      </c>
      <c r="C523" s="6">
        <v>4.7411210000000006</v>
      </c>
      <c r="D523" s="6">
        <f t="shared" si="40"/>
        <v>4.7351971143524247</v>
      </c>
      <c r="E523" s="6"/>
      <c r="F523" s="13">
        <f t="shared" si="41"/>
        <v>498.33326784927095</v>
      </c>
      <c r="G523" s="10">
        <f t="shared" si="42"/>
        <v>0.99875053059232699</v>
      </c>
      <c r="H523" s="10"/>
      <c r="I523" s="10"/>
      <c r="J523" s="1"/>
    </row>
    <row r="524" spans="1:10" x14ac:dyDescent="0.25">
      <c r="A524">
        <f t="shared" si="39"/>
        <v>2269</v>
      </c>
      <c r="C524" s="6">
        <v>4.7411210000000006</v>
      </c>
      <c r="D524" s="6">
        <f t="shared" si="40"/>
        <v>4.7353351408880133</v>
      </c>
      <c r="E524" s="6"/>
      <c r="F524" s="13">
        <f t="shared" si="41"/>
        <v>498.33905370838295</v>
      </c>
      <c r="G524" s="10">
        <f t="shared" si="42"/>
        <v>0.99877964322952584</v>
      </c>
      <c r="H524" s="10"/>
      <c r="I524" s="10"/>
      <c r="J524" s="1"/>
    </row>
    <row r="525" spans="1:10" x14ac:dyDescent="0.25">
      <c r="A525">
        <f t="shared" si="39"/>
        <v>2270</v>
      </c>
      <c r="C525" s="6">
        <v>4.7411210000000006</v>
      </c>
      <c r="D525" s="6">
        <f t="shared" si="40"/>
        <v>4.7354699514053227</v>
      </c>
      <c r="E525" s="6"/>
      <c r="F525" s="13">
        <f t="shared" si="41"/>
        <v>498.34470475697765</v>
      </c>
      <c r="G525" s="10">
        <f t="shared" si="42"/>
        <v>0.99880807754227785</v>
      </c>
      <c r="H525" s="10"/>
      <c r="I525" s="10"/>
      <c r="J525" s="1"/>
    </row>
    <row r="526" spans="1:10" x14ac:dyDescent="0.25">
      <c r="A526">
        <f t="shared" si="39"/>
        <v>2271</v>
      </c>
      <c r="C526" s="6">
        <v>4.7411210000000006</v>
      </c>
      <c r="D526" s="6">
        <f t="shared" si="40"/>
        <v>4.7356016208375786</v>
      </c>
      <c r="E526" s="6"/>
      <c r="F526" s="13">
        <f t="shared" si="41"/>
        <v>498.35022413614007</v>
      </c>
      <c r="G526" s="10">
        <f t="shared" si="42"/>
        <v>0.99883584933554281</v>
      </c>
      <c r="H526" s="10"/>
      <c r="I526" s="10"/>
      <c r="J526" s="1"/>
    </row>
    <row r="527" spans="1:10" x14ac:dyDescent="0.25">
      <c r="A527">
        <f t="shared" ref="A527:A589" si="43">A526+1</f>
        <v>2272</v>
      </c>
      <c r="C527" s="6">
        <v>4.7411210000000006</v>
      </c>
      <c r="D527" s="6">
        <f t="shared" si="40"/>
        <v>4.7357302223720632</v>
      </c>
      <c r="E527" s="6"/>
      <c r="F527" s="13">
        <f t="shared" si="41"/>
        <v>498.35561491376802</v>
      </c>
      <c r="G527" s="10">
        <f t="shared" si="42"/>
        <v>0.99886297404602464</v>
      </c>
      <c r="H527" s="10"/>
      <c r="I527" s="10"/>
      <c r="J527" s="1"/>
    </row>
    <row r="528" spans="1:10" x14ac:dyDescent="0.25">
      <c r="A528">
        <f t="shared" si="43"/>
        <v>2273</v>
      </c>
      <c r="C528" s="6">
        <v>4.7411210000000006</v>
      </c>
      <c r="D528" s="6">
        <f t="shared" si="40"/>
        <v>4.7358558274907949</v>
      </c>
      <c r="E528" s="6"/>
      <c r="F528" s="13">
        <f t="shared" si="41"/>
        <v>498.36088008627723</v>
      </c>
      <c r="G528" s="10">
        <f t="shared" si="42"/>
        <v>0.99888946675075252</v>
      </c>
      <c r="H528" s="10"/>
      <c r="I528" s="10"/>
      <c r="J528" s="1"/>
    </row>
    <row r="529" spans="1:10" x14ac:dyDescent="0.25">
      <c r="A529">
        <f t="shared" si="43"/>
        <v>2274</v>
      </c>
      <c r="C529" s="6">
        <v>4.7411210000000006</v>
      </c>
      <c r="D529" s="6">
        <f t="shared" si="40"/>
        <v>4.7359785060102597</v>
      </c>
      <c r="E529" s="6"/>
      <c r="F529" s="13">
        <f t="shared" si="41"/>
        <v>498.36602258026699</v>
      </c>
      <c r="G529" s="10">
        <f t="shared" si="42"/>
        <v>0.99891534217545996</v>
      </c>
      <c r="H529" s="10"/>
      <c r="I529" s="10"/>
      <c r="J529" s="1"/>
    </row>
    <row r="530" spans="1:10" x14ac:dyDescent="0.25">
      <c r="A530">
        <f t="shared" si="43"/>
        <v>2275</v>
      </c>
      <c r="C530" s="6">
        <v>4.7411210000000006</v>
      </c>
      <c r="D530" s="6">
        <f t="shared" si="40"/>
        <v>4.7360983261202207</v>
      </c>
      <c r="E530" s="6"/>
      <c r="F530" s="13">
        <f t="shared" si="41"/>
        <v>498.37104525414679</v>
      </c>
      <c r="G530" s="10">
        <f t="shared" si="42"/>
        <v>0.99894061470277185</v>
      </c>
      <c r="H530" s="10"/>
      <c r="I530" s="10"/>
      <c r="J530" s="1"/>
    </row>
    <row r="531" spans="1:10" x14ac:dyDescent="0.25">
      <c r="A531">
        <f t="shared" si="43"/>
        <v>2276</v>
      </c>
      <c r="C531" s="6">
        <v>4.7411210000000006</v>
      </c>
      <c r="D531" s="6">
        <f t="shared" si="40"/>
        <v>4.7362153544216197</v>
      </c>
      <c r="E531" s="6"/>
      <c r="F531" s="13">
        <f t="shared" si="41"/>
        <v>498.37595089972518</v>
      </c>
      <c r="G531" s="10">
        <f t="shared" si="42"/>
        <v>0.99896529838019721</v>
      </c>
      <c r="H531" s="10"/>
      <c r="I531" s="10"/>
      <c r="J531" s="1"/>
    </row>
    <row r="532" spans="1:10" x14ac:dyDescent="0.25">
      <c r="A532">
        <f t="shared" si="43"/>
        <v>2277</v>
      </c>
      <c r="C532" s="6">
        <v>4.7411210000000006</v>
      </c>
      <c r="D532" s="6">
        <f t="shared" si="40"/>
        <v>4.7363296559635968</v>
      </c>
      <c r="E532" s="6"/>
      <c r="F532" s="13">
        <f t="shared" si="41"/>
        <v>498.38074224376163</v>
      </c>
      <c r="G532" s="10">
        <f t="shared" si="42"/>
        <v>0.99898940692793881</v>
      </c>
      <c r="H532" s="10"/>
      <c r="I532" s="10"/>
      <c r="J532" s="1"/>
    </row>
    <row r="533" spans="1:10" x14ac:dyDescent="0.25">
      <c r="A533">
        <f t="shared" si="43"/>
        <v>2278</v>
      </c>
      <c r="C533" s="6">
        <v>4.7411210000000006</v>
      </c>
      <c r="D533" s="6">
        <f t="shared" si="40"/>
        <v>4.7364412942796461</v>
      </c>
      <c r="E533" s="6"/>
      <c r="F533" s="13">
        <f t="shared" si="41"/>
        <v>498.38542194948201</v>
      </c>
      <c r="G533" s="10">
        <f t="shared" si="42"/>
        <v>0.99901295374651811</v>
      </c>
      <c r="H533" s="10"/>
      <c r="I533" s="10"/>
      <c r="J533" s="1"/>
    </row>
    <row r="534" spans="1:10" x14ac:dyDescent="0.25">
      <c r="A534">
        <f t="shared" si="43"/>
        <v>2279</v>
      </c>
      <c r="C534" s="6">
        <v>4.7411210000000006</v>
      </c>
      <c r="D534" s="6">
        <f t="shared" si="40"/>
        <v>4.7365503314229302</v>
      </c>
      <c r="E534" s="6"/>
      <c r="F534" s="13">
        <f t="shared" si="41"/>
        <v>498.38999261805913</v>
      </c>
      <c r="G534" s="10">
        <f t="shared" si="42"/>
        <v>0.99903595192422423</v>
      </c>
      <c r="H534" s="10"/>
      <c r="I534" s="10"/>
      <c r="J534" s="1"/>
    </row>
    <row r="535" spans="1:10" x14ac:dyDescent="0.25">
      <c r="A535">
        <f t="shared" si="43"/>
        <v>2280</v>
      </c>
      <c r="C535" s="6">
        <v>4.7411210000000006</v>
      </c>
      <c r="D535" s="6">
        <f t="shared" si="40"/>
        <v>4.7366568280007773</v>
      </c>
      <c r="E535" s="6"/>
      <c r="F535" s="13">
        <f t="shared" si="41"/>
        <v>498.39445679005837</v>
      </c>
      <c r="G535" s="10">
        <f t="shared" si="42"/>
        <v>0.99905841424439001</v>
      </c>
      <c r="H535" s="10"/>
      <c r="I535" s="10"/>
      <c r="J535" s="1"/>
    </row>
    <row r="536" spans="1:10" x14ac:dyDescent="0.25">
      <c r="A536">
        <f t="shared" si="43"/>
        <v>2281</v>
      </c>
      <c r="C536" s="6">
        <v>4.7411210000000006</v>
      </c>
      <c r="D536" s="6">
        <f t="shared" si="40"/>
        <v>4.7367608432083594</v>
      </c>
      <c r="E536" s="6"/>
      <c r="F536" s="13">
        <f t="shared" si="41"/>
        <v>498.39881694685005</v>
      </c>
      <c r="G536" s="10">
        <f t="shared" si="42"/>
        <v>0.99908035319249577</v>
      </c>
      <c r="H536" s="10"/>
      <c r="I536" s="10"/>
      <c r="J536" s="1"/>
    </row>
    <row r="537" spans="1:10" x14ac:dyDescent="0.25">
      <c r="A537">
        <f t="shared" si="43"/>
        <v>2282</v>
      </c>
      <c r="C537" s="6">
        <v>4.7411210000000006</v>
      </c>
      <c r="D537" s="6">
        <f t="shared" si="40"/>
        <v>4.7368624348616057</v>
      </c>
      <c r="E537" s="6"/>
      <c r="F537" s="13">
        <f t="shared" si="41"/>
        <v>498.40307551198845</v>
      </c>
      <c r="G537" s="10">
        <f t="shared" si="42"/>
        <v>0.99910178096311086</v>
      </c>
      <c r="H537" s="10"/>
      <c r="I537" s="10"/>
      <c r="J537" s="1"/>
    </row>
    <row r="538" spans="1:10" x14ac:dyDescent="0.25">
      <c r="A538">
        <f t="shared" si="43"/>
        <v>2283</v>
      </c>
      <c r="C538" s="6">
        <v>4.7411210000000006</v>
      </c>
      <c r="D538" s="6">
        <f t="shared" si="40"/>
        <v>4.7369616594293307</v>
      </c>
      <c r="E538" s="6"/>
      <c r="F538" s="13">
        <f t="shared" si="41"/>
        <v>498.40723485255916</v>
      </c>
      <c r="G538" s="10">
        <f t="shared" si="42"/>
        <v>0.99912270946667048</v>
      </c>
      <c r="H538" s="10"/>
      <c r="I538" s="10"/>
      <c r="J538" s="1"/>
    </row>
    <row r="539" spans="1:10" x14ac:dyDescent="0.25">
      <c r="A539">
        <f t="shared" si="43"/>
        <v>2284</v>
      </c>
      <c r="C539" s="6">
        <v>4.7411210000000006</v>
      </c>
      <c r="D539" s="6">
        <f t="shared" si="40"/>
        <v>4.7370585720646279</v>
      </c>
      <c r="E539" s="6"/>
      <c r="F539" s="13">
        <f t="shared" si="41"/>
        <v>498.41129728049452</v>
      </c>
      <c r="G539" s="10">
        <f t="shared" si="42"/>
        <v>0.99914315033609713</v>
      </c>
      <c r="H539" s="10"/>
      <c r="I539" s="10"/>
      <c r="J539" s="1"/>
    </row>
    <row r="540" spans="1:10" x14ac:dyDescent="0.25">
      <c r="A540">
        <f t="shared" si="43"/>
        <v>2285</v>
      </c>
      <c r="C540" s="6">
        <v>4.7411210000000006</v>
      </c>
      <c r="D540" s="6">
        <f t="shared" si="40"/>
        <v>4.7371532266355221</v>
      </c>
      <c r="E540" s="6"/>
      <c r="F540" s="13">
        <f t="shared" si="41"/>
        <v>498.415265053859</v>
      </c>
      <c r="G540" s="10">
        <f t="shared" si="42"/>
        <v>0.99916311493326615</v>
      </c>
      <c r="H540" s="10"/>
      <c r="I540" s="10"/>
      <c r="J540" s="1"/>
    </row>
    <row r="541" spans="1:10" x14ac:dyDescent="0.25">
      <c r="A541">
        <f t="shared" si="43"/>
        <v>2286</v>
      </c>
      <c r="C541" s="6">
        <v>4.7411210000000006</v>
      </c>
      <c r="D541" s="6">
        <f t="shared" si="40"/>
        <v>4.7372456757549148</v>
      </c>
      <c r="E541" s="6"/>
      <c r="F541" s="13">
        <f t="shared" si="41"/>
        <v>498.41914037810409</v>
      </c>
      <c r="G541" s="10">
        <f t="shared" si="42"/>
        <v>0.99918261435532107</v>
      </c>
      <c r="H541" s="10"/>
      <c r="I541" s="10"/>
      <c r="J541" s="1"/>
    </row>
    <row r="542" spans="1:10" x14ac:dyDescent="0.25">
      <c r="A542">
        <f t="shared" si="43"/>
        <v>2287</v>
      </c>
      <c r="C542" s="6">
        <v>4.7411210000000006</v>
      </c>
      <c r="D542" s="6">
        <f t="shared" si="40"/>
        <v>4.7373359708098253</v>
      </c>
      <c r="E542" s="6"/>
      <c r="F542" s="13">
        <f t="shared" si="41"/>
        <v>498.42292540729426</v>
      </c>
      <c r="G542" s="10">
        <f t="shared" si="42"/>
        <v>0.99920165944084205</v>
      </c>
      <c r="H542" s="10"/>
      <c r="I542" s="10"/>
      <c r="J542" s="1"/>
    </row>
    <row r="543" spans="1:10" x14ac:dyDescent="0.25">
      <c r="A543">
        <f t="shared" si="43"/>
        <v>2288</v>
      </c>
      <c r="C543" s="6">
        <v>4.7411210000000006</v>
      </c>
      <c r="D543" s="6">
        <f t="shared" si="40"/>
        <v>4.7374241619899555</v>
      </c>
      <c r="E543" s="6"/>
      <c r="F543" s="13">
        <f t="shared" si="41"/>
        <v>498.42662224530432</v>
      </c>
      <c r="G543" s="10">
        <f t="shared" si="42"/>
        <v>0.99922026077587034</v>
      </c>
      <c r="H543" s="10"/>
      <c r="I543" s="10"/>
      <c r="J543" s="1"/>
    </row>
    <row r="544" spans="1:10" x14ac:dyDescent="0.25">
      <c r="A544">
        <f t="shared" si="43"/>
        <v>2289</v>
      </c>
      <c r="C544" s="6">
        <v>4.7411210000000006</v>
      </c>
      <c r="D544" s="6">
        <f t="shared" si="40"/>
        <v>4.7375102983155903</v>
      </c>
      <c r="E544" s="6"/>
      <c r="F544" s="13">
        <f t="shared" si="41"/>
        <v>498.43023294698872</v>
      </c>
      <c r="G544" s="10">
        <f t="shared" si="42"/>
        <v>0.99923842869979262</v>
      </c>
      <c r="H544" s="10"/>
      <c r="I544" s="10"/>
      <c r="J544" s="1"/>
    </row>
    <row r="545" spans="1:10" x14ac:dyDescent="0.25">
      <c r="A545">
        <f t="shared" si="43"/>
        <v>2290</v>
      </c>
      <c r="C545" s="6">
        <v>4.7411210000000006</v>
      </c>
      <c r="D545" s="6">
        <f t="shared" si="40"/>
        <v>4.7375944276648374</v>
      </c>
      <c r="E545" s="6"/>
      <c r="F545" s="13">
        <f t="shared" si="41"/>
        <v>498.43375951932393</v>
      </c>
      <c r="G545" s="10">
        <f t="shared" si="42"/>
        <v>0.99925617331108763</v>
      </c>
      <c r="H545" s="10"/>
      <c r="I545" s="10"/>
      <c r="J545" s="1"/>
    </row>
    <row r="546" spans="1:10" x14ac:dyDescent="0.25">
      <c r="A546">
        <f t="shared" si="43"/>
        <v>2291</v>
      </c>
      <c r="C546" s="6">
        <v>4.7411210000000006</v>
      </c>
      <c r="D546" s="6">
        <f t="shared" si="40"/>
        <v>4.737676596800247</v>
      </c>
      <c r="E546" s="6"/>
      <c r="F546" s="13">
        <f t="shared" si="41"/>
        <v>498.43720392252368</v>
      </c>
      <c r="G546" s="10">
        <f t="shared" si="42"/>
        <v>0.99927350447293928</v>
      </c>
      <c r="H546" s="10"/>
      <c r="I546" s="10"/>
      <c r="J546" s="1"/>
    </row>
    <row r="547" spans="1:10" x14ac:dyDescent="0.25">
      <c r="A547">
        <f t="shared" si="43"/>
        <v>2292</v>
      </c>
      <c r="C547" s="6">
        <v>4.7411210000000006</v>
      </c>
      <c r="D547" s="6">
        <f t="shared" si="40"/>
        <v>4.7377568513948018</v>
      </c>
      <c r="E547" s="6"/>
      <c r="F547" s="13">
        <f t="shared" si="41"/>
        <v>498.44056807112889</v>
      </c>
      <c r="G547" s="10">
        <f t="shared" si="42"/>
        <v>0.9992904318187199</v>
      </c>
      <c r="H547" s="10"/>
      <c r="I547" s="10"/>
      <c r="J547" s="1"/>
    </row>
    <row r="548" spans="1:10" x14ac:dyDescent="0.25">
      <c r="A548">
        <f t="shared" si="43"/>
        <v>2293</v>
      </c>
      <c r="C548" s="6">
        <v>4.7411210000000006</v>
      </c>
      <c r="D548" s="6">
        <f t="shared" si="40"/>
        <v>4.7378352360573031</v>
      </c>
      <c r="E548" s="6"/>
      <c r="F548" s="13">
        <f t="shared" si="41"/>
        <v>498.44385383507159</v>
      </c>
      <c r="G548" s="10">
        <f t="shared" si="42"/>
        <v>0.99930696475734382</v>
      </c>
      <c r="H548" s="10"/>
      <c r="I548" s="10"/>
      <c r="J548" s="1"/>
    </row>
    <row r="549" spans="1:10" x14ac:dyDescent="0.25">
      <c r="A549">
        <f t="shared" si="43"/>
        <v>2294</v>
      </c>
      <c r="C549" s="6">
        <v>4.7411210000000006</v>
      </c>
      <c r="D549" s="6">
        <f t="shared" si="40"/>
        <v>4.737911794357168</v>
      </c>
      <c r="E549" s="6"/>
      <c r="F549" s="13">
        <f t="shared" si="41"/>
        <v>498.44706304071445</v>
      </c>
      <c r="G549" s="10">
        <f t="shared" si="42"/>
        <v>0.9993231124784977</v>
      </c>
      <c r="H549" s="10"/>
      <c r="I549" s="10"/>
      <c r="J549" s="1"/>
    </row>
    <row r="550" spans="1:10" x14ac:dyDescent="0.25">
      <c r="A550">
        <f t="shared" si="43"/>
        <v>2295</v>
      </c>
      <c r="C550" s="6">
        <v>4.7411210000000006</v>
      </c>
      <c r="D550" s="6">
        <f t="shared" si="40"/>
        <v>4.7379865688486467</v>
      </c>
      <c r="E550" s="6"/>
      <c r="F550" s="13">
        <f t="shared" si="41"/>
        <v>498.45019747186581</v>
      </c>
      <c r="G550" s="10">
        <f t="shared" si="42"/>
        <v>0.99933888395774884</v>
      </c>
      <c r="H550" s="10"/>
      <c r="I550" s="10"/>
      <c r="J550" s="1"/>
    </row>
    <row r="551" spans="1:10" x14ac:dyDescent="0.25">
      <c r="A551">
        <f t="shared" si="43"/>
        <v>2296</v>
      </c>
      <c r="C551" s="6">
        <v>4.7411210000000006</v>
      </c>
      <c r="D551" s="6">
        <f t="shared" si="40"/>
        <v>4.7380596010944727</v>
      </c>
      <c r="E551" s="6"/>
      <c r="F551" s="13">
        <f t="shared" si="41"/>
        <v>498.45325887077138</v>
      </c>
      <c r="G551" s="10">
        <f t="shared" si="42"/>
        <v>0.99935428796153314</v>
      </c>
      <c r="H551" s="10"/>
      <c r="I551" s="10"/>
      <c r="J551" s="1"/>
    </row>
    <row r="552" spans="1:10" x14ac:dyDescent="0.25">
      <c r="A552">
        <f t="shared" si="43"/>
        <v>2297</v>
      </c>
      <c r="C552" s="6">
        <v>4.7411210000000006</v>
      </c>
      <c r="D552" s="6">
        <f t="shared" si="40"/>
        <v>4.738130931688973</v>
      </c>
      <c r="E552" s="6"/>
      <c r="F552" s="13">
        <f t="shared" si="41"/>
        <v>498.4562489390824</v>
      </c>
      <c r="G552" s="10">
        <f t="shared" si="42"/>
        <v>0.9993693330520298</v>
      </c>
      <c r="H552" s="10"/>
      <c r="I552" s="10"/>
      <c r="J552" s="1"/>
    </row>
    <row r="553" spans="1:10" x14ac:dyDescent="0.25">
      <c r="A553">
        <f t="shared" si="43"/>
        <v>2298</v>
      </c>
      <c r="C553" s="6">
        <v>4.7411210000000006</v>
      </c>
      <c r="D553" s="6">
        <f t="shared" si="40"/>
        <v>4.7382006002806198</v>
      </c>
      <c r="E553" s="6"/>
      <c r="F553" s="13">
        <f t="shared" si="41"/>
        <v>498.45916933880181</v>
      </c>
      <c r="G553" s="10">
        <f t="shared" si="42"/>
        <v>0.99938402759191747</v>
      </c>
      <c r="H553" s="10"/>
      <c r="I553" s="10"/>
      <c r="J553" s="1"/>
    </row>
    <row r="554" spans="1:10" x14ac:dyDescent="0.25">
      <c r="A554">
        <f t="shared" si="43"/>
        <v>2299</v>
      </c>
      <c r="C554" s="6">
        <v>4.7411210000000006</v>
      </c>
      <c r="D554" s="6">
        <f t="shared" si="40"/>
        <v>4.7382686455940819</v>
      </c>
      <c r="E554" s="6"/>
      <c r="F554" s="13">
        <f t="shared" si="41"/>
        <v>498.46202169320776</v>
      </c>
      <c r="G554" s="10">
        <f t="shared" si="42"/>
        <v>0.9993983797490259</v>
      </c>
      <c r="H554" s="10"/>
      <c r="I554" s="10"/>
      <c r="J554" s="1"/>
    </row>
    <row r="555" spans="1:10" x14ac:dyDescent="0.25">
      <c r="A555">
        <f t="shared" si="43"/>
        <v>2300</v>
      </c>
      <c r="C555" s="6">
        <v>4.7411210000000006</v>
      </c>
      <c r="D555" s="6">
        <f t="shared" si="40"/>
        <v>4.7383351054517409</v>
      </c>
      <c r="E555" s="6"/>
      <c r="F555" s="13">
        <f t="shared" si="41"/>
        <v>498.46480758775601</v>
      </c>
      <c r="G555" s="10">
        <f t="shared" si="42"/>
        <v>0.99941239750087385</v>
      </c>
      <c r="H555" s="10"/>
      <c r="I555" s="10"/>
      <c r="J555" s="1"/>
    </row>
    <row r="556" spans="1:10" x14ac:dyDescent="0.25">
      <c r="A556">
        <f t="shared" si="43"/>
        <v>2301</v>
      </c>
      <c r="C556" s="6">
        <v>4.7411210000000006</v>
      </c>
      <c r="D556" s="6">
        <f t="shared" si="40"/>
        <v>4.7384000167947145</v>
      </c>
      <c r="E556" s="6"/>
      <c r="F556" s="13">
        <f t="shared" si="41"/>
        <v>498.46752857096129</v>
      </c>
      <c r="G556" s="10">
        <f t="shared" si="42"/>
        <v>0.99942608863910321</v>
      </c>
      <c r="H556" s="10"/>
      <c r="I556" s="10"/>
      <c r="J556" s="1"/>
    </row>
    <row r="557" spans="1:10" x14ac:dyDescent="0.25">
      <c r="A557">
        <f t="shared" si="43"/>
        <v>2302</v>
      </c>
      <c r="C557" s="6">
        <v>4.7411210000000006</v>
      </c>
      <c r="D557" s="6">
        <f t="shared" si="40"/>
        <v>4.7384634157033982</v>
      </c>
      <c r="E557" s="6"/>
      <c r="F557" s="13">
        <f t="shared" si="41"/>
        <v>498.47018615525792</v>
      </c>
      <c r="G557" s="10">
        <f t="shared" si="42"/>
        <v>0.99943946077381229</v>
      </c>
      <c r="H557" s="10"/>
      <c r="I557" s="10"/>
      <c r="J557" s="1"/>
    </row>
    <row r="558" spans="1:10" x14ac:dyDescent="0.25">
      <c r="A558">
        <f t="shared" si="43"/>
        <v>2303</v>
      </c>
      <c r="C558" s="6">
        <v>4.7411210000000006</v>
      </c>
      <c r="D558" s="6">
        <f t="shared" si="40"/>
        <v>4.7385253374175091</v>
      </c>
      <c r="E558" s="6"/>
      <c r="F558" s="13">
        <f t="shared" si="41"/>
        <v>498.47278181784043</v>
      </c>
      <c r="G558" s="10">
        <f t="shared" si="42"/>
        <v>0.99945252133778251</v>
      </c>
      <c r="H558" s="10"/>
      <c r="I558" s="10"/>
      <c r="J558" s="1"/>
    </row>
    <row r="559" spans="1:10" x14ac:dyDescent="0.25">
      <c r="A559">
        <f t="shared" si="43"/>
        <v>2304</v>
      </c>
      <c r="C559" s="6">
        <v>4.7411210000000006</v>
      </c>
      <c r="D559" s="6">
        <f t="shared" si="40"/>
        <v>4.7385858163556813</v>
      </c>
      <c r="E559" s="6"/>
      <c r="F559" s="13">
        <f t="shared" si="41"/>
        <v>498.47531700148477</v>
      </c>
      <c r="G559" s="10">
        <f t="shared" si="42"/>
        <v>0.99946527759061221</v>
      </c>
      <c r="H559" s="10"/>
      <c r="I559" s="10"/>
      <c r="J559" s="1"/>
    </row>
    <row r="560" spans="1:10" x14ac:dyDescent="0.25">
      <c r="A560">
        <f t="shared" si="43"/>
        <v>2305</v>
      </c>
      <c r="C560" s="6">
        <v>4.7411210000000006</v>
      </c>
      <c r="D560" s="6">
        <f t="shared" si="40"/>
        <v>4.7386448861345949</v>
      </c>
      <c r="E560" s="6"/>
      <c r="F560" s="13">
        <f t="shared" si="41"/>
        <v>498.47779311535021</v>
      </c>
      <c r="G560" s="10">
        <f t="shared" si="42"/>
        <v>0.99947773662275108</v>
      </c>
      <c r="H560" s="10"/>
      <c r="I560" s="10"/>
      <c r="J560" s="1"/>
    </row>
    <row r="561" spans="1:10" x14ac:dyDescent="0.25">
      <c r="A561">
        <f t="shared" si="43"/>
        <v>2306</v>
      </c>
      <c r="C561" s="6">
        <v>4.7411210000000006</v>
      </c>
      <c r="D561" s="6">
        <f t="shared" si="40"/>
        <v>4.7387025795876596</v>
      </c>
      <c r="E561" s="6"/>
      <c r="F561" s="13">
        <f t="shared" si="41"/>
        <v>498.48021153576258</v>
      </c>
      <c r="G561" s="10">
        <f t="shared" si="42"/>
        <v>0.99948990535944116</v>
      </c>
      <c r="H561" s="10"/>
      <c r="I561" s="10"/>
      <c r="J561" s="1"/>
    </row>
    <row r="562" spans="1:10" x14ac:dyDescent="0.25">
      <c r="A562">
        <f t="shared" si="43"/>
        <v>2307</v>
      </c>
      <c r="C562" s="6">
        <v>4.7411210000000006</v>
      </c>
      <c r="D562" s="6">
        <f t="shared" si="40"/>
        <v>4.7387589287832679</v>
      </c>
      <c r="E562" s="6"/>
      <c r="F562" s="13">
        <f t="shared" si="41"/>
        <v>498.48257360697932</v>
      </c>
      <c r="G562" s="10">
        <f t="shared" si="42"/>
        <v>0.99950179056456634</v>
      </c>
      <c r="H562" s="10"/>
      <c r="I562" s="10"/>
      <c r="J562" s="1"/>
    </row>
    <row r="563" spans="1:10" x14ac:dyDescent="0.25">
      <c r="A563">
        <f t="shared" si="43"/>
        <v>2308</v>
      </c>
      <c r="C563" s="6">
        <v>4.7411210000000006</v>
      </c>
      <c r="D563" s="6">
        <f t="shared" si="40"/>
        <v>4.7388139650426178</v>
      </c>
      <c r="E563" s="6"/>
      <c r="F563" s="13">
        <f t="shared" si="41"/>
        <v>498.48488064193674</v>
      </c>
      <c r="G563" s="10">
        <f t="shared" si="42"/>
        <v>0.99951339884441193</v>
      </c>
      <c r="H563" s="10"/>
      <c r="I563" s="10"/>
      <c r="J563" s="1"/>
    </row>
    <row r="564" spans="1:10" x14ac:dyDescent="0.25">
      <c r="A564">
        <f t="shared" si="43"/>
        <v>2309</v>
      </c>
      <c r="C564" s="6">
        <v>4.7411210000000006</v>
      </c>
      <c r="D564" s="6">
        <f t="shared" si="40"/>
        <v>4.7388677189571258</v>
      </c>
      <c r="E564" s="6"/>
      <c r="F564" s="13">
        <f t="shared" si="41"/>
        <v>498.48713392297964</v>
      </c>
      <c r="G564" s="10">
        <f t="shared" si="42"/>
        <v>0.99952473665133734</v>
      </c>
      <c r="H564" s="10"/>
      <c r="I564" s="10"/>
      <c r="J564" s="1"/>
    </row>
    <row r="565" spans="1:10" x14ac:dyDescent="0.25">
      <c r="A565">
        <f t="shared" si="43"/>
        <v>2310</v>
      </c>
      <c r="C565" s="6">
        <v>4.7411210000000006</v>
      </c>
      <c r="D565" s="6">
        <f t="shared" si="40"/>
        <v>4.7389202204054257</v>
      </c>
      <c r="E565" s="6"/>
      <c r="F565" s="13">
        <f t="shared" si="41"/>
        <v>498.48933470257424</v>
      </c>
      <c r="G565" s="10">
        <f t="shared" si="42"/>
        <v>0.99953581028736138</v>
      </c>
      <c r="H565" s="10"/>
      <c r="I565" s="10"/>
      <c r="J565" s="1"/>
    </row>
    <row r="566" spans="1:10" x14ac:dyDescent="0.25">
      <c r="A566">
        <f t="shared" si="43"/>
        <v>2311</v>
      </c>
      <c r="C566" s="6">
        <v>4.7411210000000006</v>
      </c>
      <c r="D566" s="6">
        <f t="shared" si="40"/>
        <v>4.7389714985699793</v>
      </c>
      <c r="E566" s="6"/>
      <c r="F566" s="13">
        <f t="shared" si="41"/>
        <v>498.49148420400428</v>
      </c>
      <c r="G566" s="10">
        <f t="shared" si="42"/>
        <v>0.99954662590766585</v>
      </c>
      <c r="H566" s="10"/>
      <c r="I566" s="10"/>
      <c r="J566" s="1"/>
    </row>
    <row r="567" spans="1:10" x14ac:dyDescent="0.25">
      <c r="A567">
        <f t="shared" si="43"/>
        <v>2312</v>
      </c>
      <c r="C567" s="6">
        <v>4.7411210000000006</v>
      </c>
      <c r="D567" s="6">
        <f t="shared" si="40"/>
        <v>4.739021581953299</v>
      </c>
      <c r="E567" s="6"/>
      <c r="F567" s="13">
        <f t="shared" si="41"/>
        <v>498.49358362205101</v>
      </c>
      <c r="G567" s="10">
        <f t="shared" si="42"/>
        <v>0.99955718952401729</v>
      </c>
      <c r="H567" s="10"/>
      <c r="I567" s="10"/>
      <c r="J567" s="1"/>
    </row>
    <row r="568" spans="1:10" x14ac:dyDescent="0.25">
      <c r="A568">
        <f t="shared" si="43"/>
        <v>2313</v>
      </c>
      <c r="C568" s="6">
        <v>4.7411210000000006</v>
      </c>
      <c r="D568" s="6">
        <f t="shared" si="40"/>
        <v>4.7390704983937884</v>
      </c>
      <c r="E568" s="6"/>
      <c r="F568" s="13">
        <f t="shared" si="41"/>
        <v>498.49563412365723</v>
      </c>
      <c r="G568" s="10">
        <f t="shared" si="42"/>
        <v>0.99956750700810792</v>
      </c>
      <c r="H568" s="10"/>
      <c r="I568" s="10"/>
      <c r="J568" s="1"/>
    </row>
    <row r="569" spans="1:10" x14ac:dyDescent="0.25">
      <c r="A569">
        <f t="shared" si="43"/>
        <v>2314</v>
      </c>
      <c r="C569" s="6">
        <v>4.7411210000000006</v>
      </c>
      <c r="D569" s="6">
        <f t="shared" si="40"/>
        <v>4.7391182750812133</v>
      </c>
      <c r="E569" s="6"/>
      <c r="F569" s="13">
        <f t="shared" si="41"/>
        <v>498.49763684857601</v>
      </c>
      <c r="G569" s="10">
        <f t="shared" si="42"/>
        <v>0.99957758409481912</v>
      </c>
      <c r="H569" s="10"/>
      <c r="I569" s="10"/>
      <c r="J569" s="1"/>
    </row>
    <row r="570" spans="1:10" x14ac:dyDescent="0.25">
      <c r="A570">
        <f t="shared" si="43"/>
        <v>2315</v>
      </c>
      <c r="C570" s="6">
        <v>4.7411210000000006</v>
      </c>
      <c r="D570" s="6">
        <f t="shared" si="40"/>
        <v>4.7391649385718209</v>
      </c>
      <c r="E570" s="6"/>
      <c r="F570" s="13">
        <f t="shared" si="41"/>
        <v>498.4995929100042</v>
      </c>
      <c r="G570" s="10">
        <f t="shared" si="42"/>
        <v>0.99958742638540976</v>
      </c>
      <c r="H570" s="10"/>
      <c r="I570" s="10"/>
      <c r="J570" s="1"/>
    </row>
    <row r="571" spans="1:10" x14ac:dyDescent="0.25">
      <c r="A571">
        <f t="shared" si="43"/>
        <v>2316</v>
      </c>
      <c r="C571" s="6">
        <v>4.7411210000000006</v>
      </c>
      <c r="D571" s="6">
        <f t="shared" si="40"/>
        <v>4.7392105148030979</v>
      </c>
      <c r="E571" s="6"/>
      <c r="F571" s="13">
        <f t="shared" si="41"/>
        <v>498.5015033952011</v>
      </c>
      <c r="G571" s="10">
        <f t="shared" si="42"/>
        <v>0.99959703935062982</v>
      </c>
      <c r="H571" s="10"/>
      <c r="I571" s="10"/>
      <c r="J571" s="1"/>
    </row>
    <row r="572" spans="1:10" x14ac:dyDescent="0.25">
      <c r="A572">
        <f t="shared" si="43"/>
        <v>2317</v>
      </c>
      <c r="C572" s="6">
        <v>4.7411210000000006</v>
      </c>
      <c r="D572" s="6">
        <f t="shared" si="40"/>
        <v>4.7392550291081852</v>
      </c>
      <c r="E572" s="6"/>
      <c r="F572" s="13">
        <f t="shared" si="41"/>
        <v>498.50336936609295</v>
      </c>
      <c r="G572" s="10">
        <f t="shared" si="42"/>
        <v>0.99960642833376001</v>
      </c>
      <c r="H572" s="10"/>
      <c r="I572" s="10"/>
      <c r="J572" s="1"/>
    </row>
    <row r="573" spans="1:10" x14ac:dyDescent="0.25">
      <c r="A573">
        <f t="shared" si="43"/>
        <v>2318</v>
      </c>
      <c r="C573" s="6">
        <v>4.7411210000000006</v>
      </c>
      <c r="D573" s="6">
        <f t="shared" si="40"/>
        <v>4.7392985062299653</v>
      </c>
      <c r="E573" s="6"/>
      <c r="F573" s="13">
        <f t="shared" si="41"/>
        <v>498.50519185986303</v>
      </c>
      <c r="G573" s="10">
        <f t="shared" si="42"/>
        <v>0.99961559855358362</v>
      </c>
      <c r="H573" s="10"/>
      <c r="I573" s="10"/>
      <c r="J573" s="1"/>
    </row>
    <row r="574" spans="1:10" x14ac:dyDescent="0.25">
      <c r="A574">
        <f t="shared" si="43"/>
        <v>2319</v>
      </c>
      <c r="C574" s="6">
        <v>4.7411210000000006</v>
      </c>
      <c r="D574" s="6">
        <f t="shared" si="40"/>
        <v>4.7393409703348084</v>
      </c>
      <c r="E574" s="6"/>
      <c r="F574" s="13">
        <f t="shared" si="41"/>
        <v>498.50697188952824</v>
      </c>
      <c r="G574" s="10">
        <f t="shared" si="42"/>
        <v>0.99962455510728532</v>
      </c>
      <c r="H574" s="10"/>
      <c r="I574" s="10"/>
      <c r="J574" s="1"/>
    </row>
    <row r="575" spans="1:10" x14ac:dyDescent="0.25">
      <c r="A575">
        <f t="shared" si="43"/>
        <v>2320</v>
      </c>
      <c r="C575" s="6">
        <v>4.7411210000000006</v>
      </c>
      <c r="D575" s="6">
        <f t="shared" si="40"/>
        <v>4.739382445026008</v>
      </c>
      <c r="E575" s="6"/>
      <c r="F575" s="13">
        <f t="shared" si="41"/>
        <v>498.50871044450224</v>
      </c>
      <c r="G575" s="10">
        <f t="shared" si="42"/>
        <v>0.99963330297328579</v>
      </c>
      <c r="H575" s="10"/>
      <c r="I575" s="10"/>
      <c r="J575" s="1"/>
    </row>
    <row r="576" spans="1:10" x14ac:dyDescent="0.25">
      <c r="A576">
        <f t="shared" si="43"/>
        <v>2321</v>
      </c>
      <c r="C576" s="6">
        <v>4.7411210000000006</v>
      </c>
      <c r="D576" s="6">
        <f t="shared" si="40"/>
        <v>4.7394229533569021</v>
      </c>
      <c r="E576" s="6"/>
      <c r="F576" s="13">
        <f t="shared" si="41"/>
        <v>498.51040849114537</v>
      </c>
      <c r="G576" s="10">
        <f t="shared" si="42"/>
        <v>0.99964184701400816</v>
      </c>
      <c r="H576" s="10"/>
      <c r="I576" s="10"/>
      <c r="J576" s="1"/>
    </row>
    <row r="577" spans="1:10" x14ac:dyDescent="0.25">
      <c r="A577">
        <f t="shared" si="43"/>
        <v>2322</v>
      </c>
      <c r="C577" s="6">
        <v>4.7411210000000006</v>
      </c>
      <c r="D577" s="6">
        <f t="shared" si="40"/>
        <v>4.7394625178436867</v>
      </c>
      <c r="E577" s="6"/>
      <c r="F577" s="13">
        <f t="shared" si="41"/>
        <v>498.51206697330173</v>
      </c>
      <c r="G577" s="10">
        <f t="shared" si="42"/>
        <v>0.99965019197858185</v>
      </c>
      <c r="H577" s="10"/>
      <c r="I577" s="10"/>
      <c r="J577" s="1"/>
    </row>
    <row r="578" spans="1:10" x14ac:dyDescent="0.25">
      <c r="A578">
        <f t="shared" si="43"/>
        <v>2323</v>
      </c>
      <c r="C578" s="6">
        <v>4.7411210000000006</v>
      </c>
      <c r="D578" s="6">
        <f t="shared" si="40"/>
        <v>4.7395011604779302</v>
      </c>
      <c r="E578" s="6"/>
      <c r="F578" s="13">
        <f t="shared" si="41"/>
        <v>498.51368681282383</v>
      </c>
      <c r="G578" s="10">
        <f t="shared" si="42"/>
        <v>0.99965834250548125</v>
      </c>
      <c r="H578" s="10"/>
      <c r="I578" s="10"/>
      <c r="J578" s="1"/>
    </row>
    <row r="579" spans="1:10" x14ac:dyDescent="0.25">
      <c r="A579">
        <f t="shared" si="43"/>
        <v>2324</v>
      </c>
      <c r="C579" s="6">
        <v>4.7411210000000006</v>
      </c>
      <c r="D579" s="6">
        <f t="shared" si="40"/>
        <v>4.7395389027387953</v>
      </c>
      <c r="E579" s="6"/>
      <c r="F579" s="13">
        <f t="shared" si="41"/>
        <v>498.51526891008507</v>
      </c>
      <c r="G579" s="10">
        <f t="shared" si="42"/>
        <v>0.99966630312510374</v>
      </c>
      <c r="H579" s="10"/>
      <c r="I579" s="10"/>
      <c r="J579" s="1"/>
    </row>
    <row r="580" spans="1:10" x14ac:dyDescent="0.25">
      <c r="A580">
        <f t="shared" si="43"/>
        <v>2325</v>
      </c>
      <c r="C580" s="6">
        <v>4.7411210000000006</v>
      </c>
      <c r="D580" s="6">
        <f t="shared" si="40"/>
        <v>4.7395757656049815</v>
      </c>
      <c r="E580" s="6"/>
      <c r="F580" s="13">
        <f t="shared" si="41"/>
        <v>498.51681414448012</v>
      </c>
      <c r="G580" s="10">
        <f t="shared" si="42"/>
        <v>0.99967407826228882</v>
      </c>
      <c r="H580" s="10"/>
      <c r="I580" s="10"/>
      <c r="J580" s="1"/>
    </row>
    <row r="581" spans="1:10" x14ac:dyDescent="0.25">
      <c r="A581">
        <f t="shared" si="43"/>
        <v>2326</v>
      </c>
      <c r="C581" s="6">
        <v>4.7411210000000006</v>
      </c>
      <c r="D581" s="6">
        <f t="shared" si="40"/>
        <v>4.7396117695663866</v>
      </c>
      <c r="E581" s="6"/>
      <c r="F581" s="13">
        <f t="shared" si="41"/>
        <v>498.51832337491373</v>
      </c>
      <c r="G581" s="10">
        <f t="shared" si="42"/>
        <v>0.99968167223877769</v>
      </c>
      <c r="H581" s="10"/>
      <c r="I581" s="10"/>
      <c r="J581" s="1"/>
    </row>
    <row r="582" spans="1:10" x14ac:dyDescent="0.25">
      <c r="A582">
        <f t="shared" si="43"/>
        <v>2327</v>
      </c>
      <c r="C582" s="6">
        <v>4.7411210000000006</v>
      </c>
      <c r="D582" s="6">
        <f t="shared" ref="D582:D589" si="44">(F581-$F$4)*$F$3</f>
        <v>4.7396469346354895</v>
      </c>
      <c r="E582" s="6"/>
      <c r="F582" s="13">
        <f t="shared" ref="F582:F589" si="45">F581+C582-D582+$E$4*E582</f>
        <v>498.51979744027824</v>
      </c>
      <c r="G582" s="10">
        <f t="shared" ref="G582:G589" si="46">D582/C582</f>
        <v>0.99968908927561417</v>
      </c>
      <c r="H582" s="10"/>
      <c r="I582" s="10"/>
      <c r="J582" s="1"/>
    </row>
    <row r="583" spans="1:10" x14ac:dyDescent="0.25">
      <c r="A583">
        <f t="shared" si="43"/>
        <v>2328</v>
      </c>
      <c r="C583" s="6">
        <v>4.7411210000000006</v>
      </c>
      <c r="D583" s="6">
        <f t="shared" si="44"/>
        <v>4.7396812803584831</v>
      </c>
      <c r="E583" s="6"/>
      <c r="F583" s="13">
        <f t="shared" si="45"/>
        <v>498.52123715991979</v>
      </c>
      <c r="G583" s="10">
        <f t="shared" si="46"/>
        <v>0.99969633349549247</v>
      </c>
      <c r="H583" s="10"/>
      <c r="I583" s="10"/>
      <c r="J583" s="1"/>
    </row>
    <row r="584" spans="1:10" x14ac:dyDescent="0.25">
      <c r="A584">
        <f t="shared" si="43"/>
        <v>2329</v>
      </c>
      <c r="C584" s="6">
        <v>4.7411210000000006</v>
      </c>
      <c r="D584" s="6">
        <f t="shared" si="44"/>
        <v>4.7397148258261312</v>
      </c>
      <c r="E584" s="6"/>
      <c r="F584" s="13">
        <f t="shared" si="45"/>
        <v>498.52264333409369</v>
      </c>
      <c r="G584" s="10">
        <f t="shared" si="46"/>
        <v>0.99970340892504761</v>
      </c>
      <c r="H584" s="10"/>
      <c r="I584" s="10"/>
      <c r="J584" s="1"/>
    </row>
    <row r="585" spans="1:10" x14ac:dyDescent="0.25">
      <c r="A585">
        <f t="shared" si="43"/>
        <v>2330</v>
      </c>
      <c r="C585" s="6">
        <v>4.7411210000000006</v>
      </c>
      <c r="D585" s="6">
        <f t="shared" si="44"/>
        <v>4.7397475896843826</v>
      </c>
      <c r="E585" s="6"/>
      <c r="F585" s="13">
        <f t="shared" si="45"/>
        <v>498.52401674440932</v>
      </c>
      <c r="G585" s="10">
        <f t="shared" si="46"/>
        <v>0.99971031949709399</v>
      </c>
      <c r="H585" s="10"/>
      <c r="I585" s="10"/>
      <c r="J585" s="1"/>
    </row>
    <row r="586" spans="1:10" x14ac:dyDescent="0.25">
      <c r="A586">
        <f t="shared" si="43"/>
        <v>2331</v>
      </c>
      <c r="C586" s="6">
        <v>4.7411210000000006</v>
      </c>
      <c r="D586" s="6">
        <f t="shared" si="44"/>
        <v>4.739779590144737</v>
      </c>
      <c r="E586" s="6"/>
      <c r="F586" s="13">
        <f t="shared" si="45"/>
        <v>498.52535815426461</v>
      </c>
      <c r="G586" s="10">
        <f t="shared" si="46"/>
        <v>0.99971706905281188</v>
      </c>
      <c r="H586" s="10"/>
      <c r="I586" s="10"/>
      <c r="J586" s="1"/>
    </row>
    <row r="587" spans="1:10" x14ac:dyDescent="0.25">
      <c r="A587">
        <f t="shared" si="43"/>
        <v>2332</v>
      </c>
      <c r="C587" s="6">
        <v>4.7411210000000006</v>
      </c>
      <c r="D587" s="6">
        <f t="shared" si="44"/>
        <v>4.7398108449943654</v>
      </c>
      <c r="E587" s="6"/>
      <c r="F587" s="13">
        <f t="shared" si="45"/>
        <v>498.52666830927029</v>
      </c>
      <c r="G587" s="10">
        <f t="shared" si="46"/>
        <v>0.99972366134388146</v>
      </c>
      <c r="H587" s="10"/>
      <c r="I587" s="10"/>
      <c r="J587" s="1"/>
    </row>
    <row r="588" spans="1:10" x14ac:dyDescent="0.25">
      <c r="A588">
        <f t="shared" si="43"/>
        <v>2333</v>
      </c>
      <c r="C588" s="6">
        <v>4.7411210000000006</v>
      </c>
      <c r="D588" s="6">
        <f t="shared" si="44"/>
        <v>4.7398413716059977</v>
      </c>
      <c r="E588" s="6"/>
      <c r="F588" s="13">
        <f t="shared" si="45"/>
        <v>498.52794793766429</v>
      </c>
      <c r="G588" s="10">
        <f t="shared" si="46"/>
        <v>0.9997301000345693</v>
      </c>
      <c r="H588" s="10"/>
      <c r="I588" s="10"/>
      <c r="J588" s="1"/>
    </row>
    <row r="589" spans="1:10" x14ac:dyDescent="0.25">
      <c r="A589">
        <f t="shared" si="43"/>
        <v>2334</v>
      </c>
      <c r="C589" s="6">
        <v>4.7411210000000006</v>
      </c>
      <c r="D589" s="6">
        <f t="shared" si="44"/>
        <v>4.7398711869475774</v>
      </c>
      <c r="E589" s="6"/>
      <c r="F589" s="13">
        <f t="shared" si="45"/>
        <v>498.52919775071672</v>
      </c>
      <c r="G589" s="10">
        <f t="shared" si="46"/>
        <v>0.99973638870376369</v>
      </c>
      <c r="H589" s="10"/>
      <c r="I589" s="10"/>
      <c r="J589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Spencer</dc:creator>
  <cp:lastModifiedBy>Roy Spencer</cp:lastModifiedBy>
  <dcterms:created xsi:type="dcterms:W3CDTF">2019-04-10T16:10:01Z</dcterms:created>
  <dcterms:modified xsi:type="dcterms:W3CDTF">2019-04-11T17:59:31Z</dcterms:modified>
</cp:coreProperties>
</file>